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zał_nr3" sheetId="1" r:id="rId1"/>
    <sheet name="Zał_nr2" sheetId="2" r:id="rId2"/>
    <sheet name="zał_nr1" sheetId="3" r:id="rId3"/>
  </sheets>
  <definedNames>
    <definedName name="_xlnm.Print_Area" localSheetId="2">'zał_nr1'!$A$1:$Q$183</definedName>
    <definedName name="_xlnm.Print_Area" localSheetId="1">'Zał_nr2'!$A$1:$Q$40</definedName>
    <definedName name="_xlnm.Print_Area" localSheetId="0">'zał_nr3'!$A$1:$P$193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8"/>
            <color indexed="8"/>
            <rFont val="Times New Roman"/>
            <family val="1"/>
          </rPr>
          <t xml:space="preserve">Starostwo Powiatowe:
</t>
        </r>
      </text>
    </comment>
  </commentList>
</comments>
</file>

<file path=xl/sharedStrings.xml><?xml version="1.0" encoding="utf-8"?>
<sst xmlns="http://schemas.openxmlformats.org/spreadsheetml/2006/main" count="623" uniqueCount="293">
  <si>
    <t>Załącznik nr 3</t>
  </si>
  <si>
    <t>do uchwały nr 3/3/08</t>
  </si>
  <si>
    <t>Zarządu Powiatu Zgierskiego</t>
  </si>
  <si>
    <t>z dnia 17 stycznia 2008 r.</t>
  </si>
  <si>
    <t>Harmonogram realizacji wielkości planowanych wydatków</t>
  </si>
  <si>
    <t>Dział</t>
  </si>
  <si>
    <t>Rozdział</t>
  </si>
  <si>
    <t>Treść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</si>
  <si>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</si>
  <si>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</si>
  <si>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</si>
  <si>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</si>
  <si>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</si>
  <si>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</si>
  <si>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</si>
  <si>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</si>
  <si>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</si>
  <si>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</si>
  <si>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</si>
  <si>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</si>
  <si>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Razem:</t>
  </si>
  <si>
    <t>010</t>
  </si>
  <si>
    <t>Rolnictwo i łowiectwo</t>
  </si>
  <si>
    <t>01005</t>
  </si>
  <si>
    <t>Prace geodezyjno - urządzeniowe na potrzeby rolnictwa</t>
  </si>
  <si>
    <t>Starostwo Powiatowe</t>
  </si>
  <si>
    <t>01027</t>
  </si>
  <si>
    <t>Agencja Restrukturyzacji i Modernizacji Rolnictwa</t>
  </si>
  <si>
    <t>020</t>
  </si>
  <si>
    <t>Leśnictwo</t>
  </si>
  <si>
    <t>02001</t>
  </si>
  <si>
    <t>Gospodarka leśna</t>
  </si>
  <si>
    <t>02002</t>
  </si>
  <si>
    <t xml:space="preserve">Nadzór nad gospodarką leśną 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</si>
  <si>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</si>
  <si>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</si>
  <si>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</si>
  <si>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</si>
  <si>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</si>
  <si>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</si>
  <si>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</si>
  <si>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</si>
  <si>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</si>
  <si>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</si>
  <si>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</si>
  <si>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</si>
  <si>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71015</t>
  </si>
  <si>
    <t>Nadzór budowlany</t>
  </si>
  <si>
    <t>Powiatowy Inspektorat Nadzoru Budowlanego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</si>
  <si>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</si>
  <si>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</si>
  <si>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</si>
  <si>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</si>
  <si>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</si>
  <si>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</si>
  <si>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</si>
  <si>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</si>
  <si>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</si>
  <si>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</si>
  <si>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75075</t>
  </si>
  <si>
    <t>Promocja jednostek samorządu teryrorialnego</t>
  </si>
  <si>
    <t>754</t>
  </si>
  <si>
    <t>Bezpieczeństwo publiczne i ochrona przeciwpożarowa</t>
  </si>
  <si>
    <t>75411</t>
  </si>
  <si>
    <t>Komendy powiatowe PSP</t>
  </si>
  <si>
    <t>Komenda Powiatowa PSP</t>
  </si>
  <si>
    <t>75421</t>
  </si>
  <si>
    <t>Zarządzanie kryzysowe</t>
  </si>
  <si>
    <t>757</t>
  </si>
  <si>
    <t>Obsługa długu publicznego</t>
  </si>
  <si>
    <t>75702</t>
  </si>
  <si>
    <t>Obsługa papierów wartościowych, kredytów i pożyczek JST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</si>
  <si>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</si>
  <si>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</si>
  <si>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</si>
  <si>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</si>
  <si>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</si>
  <si>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</si>
  <si>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</si>
  <si>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</si>
  <si>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Zespół Szkół w Aleksandrowie</t>
  </si>
  <si>
    <t>Zespół Szkół Specjalnych Głowno</t>
  </si>
  <si>
    <t>Zespół Szkół Specjalnych Ozorków</t>
  </si>
  <si>
    <t>Szkoła Podstawowa Specjalna Sokolniki</t>
  </si>
  <si>
    <t>Specjalny Ośrodek Szkolno - Wychowawczy Zgierz</t>
  </si>
  <si>
    <t>80110</t>
  </si>
  <si>
    <t xml:space="preserve">Gimnazja </t>
  </si>
  <si>
    <t>Zespół Szkół Licealno - Gimnazjalnych Głowno</t>
  </si>
  <si>
    <t>80111</t>
  </si>
  <si>
    <t>Gimnazja specjalne</t>
  </si>
  <si>
    <t>80120</t>
  </si>
  <si>
    <t>Licea ogólnokształcące</t>
  </si>
  <si>
    <t>Liceum Ogólnokształcące Aleksandrów</t>
  </si>
  <si>
    <t>Zespół Szkół Ogólnokształcących Ozorków</t>
  </si>
  <si>
    <t>Zespół Szkół OgólnokształcącychZgierz</t>
  </si>
  <si>
    <t>Zespół Szkół Zawodowych Ozorków</t>
  </si>
  <si>
    <t>Zespół Szkół Nr 1 Głowno</t>
  </si>
  <si>
    <t>Zespół Szkół Nr 1 w Zgierzu</t>
  </si>
  <si>
    <t>Zgierski Zespół Szkół Ponadgimnazjalnych</t>
  </si>
  <si>
    <t>80123</t>
  </si>
  <si>
    <t>Licea profilowane</t>
  </si>
  <si>
    <t>Zespół Szkół Zawodowych Aleksandrów</t>
  </si>
  <si>
    <t>Zespół Szkół Nr 1 Zgierz</t>
  </si>
  <si>
    <t>80130</t>
  </si>
  <si>
    <t>Szkoły zawodowe</t>
  </si>
  <si>
    <t>Zespół Szkół Rolniczych Bratoszewice</t>
  </si>
  <si>
    <t>80134</t>
  </si>
  <si>
    <t>Szkoły zawodowe specjalne</t>
  </si>
  <si>
    <t>Zespół Szkół  w Aleksandrowie</t>
  </si>
  <si>
    <t>80146</t>
  </si>
  <si>
    <t>Dokształcanie i doskonalenie nauczycieli</t>
  </si>
  <si>
    <t xml:space="preserve">Zespół Szkół w Aleksandrowie </t>
  </si>
  <si>
    <t>Sp[ecjalny Ośrodek Szkolno - Wychowawczy</t>
  </si>
  <si>
    <t>80195</t>
  </si>
  <si>
    <t>Pozostała działalność</t>
  </si>
  <si>
    <t>851</t>
  </si>
  <si>
    <t>Ochrona zdrowia</t>
  </si>
  <si>
    <t>85121</t>
  </si>
  <si>
    <t>Lecznictwo ambulatoryjne</t>
  </si>
  <si>
    <t>85156</t>
  </si>
  <si>
    <t>Składki na ubezpieczenia zdrowotne oraz świadczenia dla osób nieobjętych obowiązkiem ubezpieczenia zdrowotnego</t>
  </si>
  <si>
    <t>Powiatowy Urząd Pracy Zgierz</t>
  </si>
  <si>
    <t>Specjalny Ośrodek Wychowawczy Zgierz</t>
  </si>
  <si>
    <t>Dom Dziecka Dąbrówka</t>
  </si>
  <si>
    <t>Dom Dziecka Grotniki</t>
  </si>
  <si>
    <t>85195</t>
  </si>
  <si>
    <t>852</t>
  </si>
  <si>
    <t>Pomoc społeczna</t>
  </si>
  <si>
    <t>85201</t>
  </si>
  <si>
    <t>Placówki opiekuńczo - wychowawcze</t>
  </si>
  <si>
    <t xml:space="preserve">Powiatowe Centrum Pomocy Rodzinie </t>
  </si>
  <si>
    <t>85202</t>
  </si>
  <si>
    <t>Domy pomocy społecznej</t>
  </si>
  <si>
    <t>Dom Pomocy Społecznej Głowno</t>
  </si>
  <si>
    <t>Dom Pomocy Społecznej Ozorków</t>
  </si>
  <si>
    <t>Dom Pomocy Społecznej Rąbień</t>
  </si>
  <si>
    <t xml:space="preserve">Dom Pomocy Społecznej Zgierz </t>
  </si>
  <si>
    <t>85203</t>
  </si>
  <si>
    <t>Ośrodki wsparcia</t>
  </si>
  <si>
    <t>85204</t>
  </si>
  <si>
    <t>Rodziny zastępcze</t>
  </si>
  <si>
    <t>Powiatowe Centrum Pomocy Rodzinie</t>
  </si>
  <si>
    <t>85218</t>
  </si>
  <si>
    <t>Powiatowe Centra Pomocy Rodzinie</t>
  </si>
  <si>
    <t>853</t>
  </si>
  <si>
    <t>Pozostałe działania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</si>
  <si>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</si>
  <si>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</si>
  <si>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</si>
  <si>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</si>
  <si>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</si>
  <si>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</si>
  <si>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</si>
  <si>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</si>
  <si>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Zespół Szkół w  Aleksandrowie</t>
  </si>
  <si>
    <t>85402</t>
  </si>
  <si>
    <t>Specjalne ośrodki  wychowawcze</t>
  </si>
  <si>
    <t>Specjalny Ośrodek  Wychowawczy Zgierz</t>
  </si>
  <si>
    <t>85403</t>
  </si>
  <si>
    <t>Specjalne ośrodki szkolno - wychowawcze</t>
  </si>
  <si>
    <t>85406</t>
  </si>
  <si>
    <t>Poradnie psychologiczno - pedagogiczne oraz inne poradnie specjalistyczne</t>
  </si>
  <si>
    <t>Poradnia Psychologiczno - Pedagogiczna Aleksandrów</t>
  </si>
  <si>
    <t>Poradnia Psychologiczno - Pedagogiczna Głowno</t>
  </si>
  <si>
    <t>Poradnia Psychologiczno - Pedagogiczna Ozorków</t>
  </si>
  <si>
    <t>Poradnia Psychologiczno - Pedagogiczna Zgierz</t>
  </si>
  <si>
    <t>85407</t>
  </si>
  <si>
    <t>Placówki wychowania pozaszkolnego</t>
  </si>
  <si>
    <t>Młodzieżowy Dom Kultury Ozorków</t>
  </si>
  <si>
    <t>Młodzieżowy Dom Kultury Zgierz</t>
  </si>
  <si>
    <t>85410</t>
  </si>
  <si>
    <t>Internaty i bursy szkolne</t>
  </si>
  <si>
    <t>85446</t>
  </si>
  <si>
    <t>Zespół Szkół Specjalnych w Głownie</t>
  </si>
  <si>
    <t>Zespół Szkół Specjalnych w Ozorków</t>
  </si>
  <si>
    <t>Zespół Szkół Rolniczych w Bratoszewicach</t>
  </si>
  <si>
    <t>85495</t>
  </si>
  <si>
    <t>921</t>
  </si>
  <si>
    <t>Kultura i ochrona dziedzictwa narodowego</t>
  </si>
  <si>
    <t>92105</t>
  </si>
  <si>
    <t>Pozostałe działania w zakresie kultury</t>
  </si>
  <si>
    <t>Zespół Szkół Specjalnych Aleksandrów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</si>
  <si>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</si>
  <si>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</si>
  <si>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</si>
  <si>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</si>
  <si>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</si>
  <si>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</si>
  <si>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Ogółem:</t>
  </si>
  <si>
    <t>Załącznik nr 2</t>
  </si>
  <si>
    <t>do Uchwały nr  3/3/08</t>
  </si>
  <si>
    <t>z dnia  17 stycznia 2008 r.</t>
  </si>
  <si>
    <t>Harmonogram realizacji prognozowanych dochodów - dotacje na zadania zlecone i zadania własne</t>
  </si>
  <si>
    <t>§</t>
  </si>
  <si>
    <t>ogółem</t>
  </si>
  <si>
    <t>2110</t>
  </si>
  <si>
    <t>Dotacje celowe otrzymane z budżetu państwa na zadania bieżące z zakresu administracji rządowej oraz inne zadania zlecone ustawami realizowane przez powiat</t>
  </si>
  <si>
    <t>Dotacje celowe otrzymane z budżetu państwa na zadania bieżące realizowane przez powiat na podstwaie porozumień z organami administracji rządowej</t>
  </si>
  <si>
    <t>Dotacje celowe otrzymane z budżetu państwa na inwestycje i zakupy inwestycyjne z zakresu administracji rządowej oraz inne zadania zlecone ustawami realizowane przez powiat</t>
  </si>
  <si>
    <t>Składki na ubezpieczenia zdrowotne oraz świadczenia dla osób nieobjętych obowiązkiem ubezbieczenia zdrowotnego</t>
  </si>
  <si>
    <t>Opieka społeczna</t>
  </si>
  <si>
    <t>2130</t>
  </si>
  <si>
    <t>Dotacje celowe otrzymane z budżetu państwa na realizację bieżących zadań własnych powiatu</t>
  </si>
  <si>
    <t xml:space="preserve">       Załącznik nr 1</t>
  </si>
  <si>
    <t xml:space="preserve">       do Uchwały nr 3/3/08</t>
  </si>
  <si>
    <t xml:space="preserve">       Zarządu Powiatu Zgierskiego</t>
  </si>
  <si>
    <t xml:space="preserve">       z dnia  17 stycznia  2008 r.</t>
  </si>
  <si>
    <t>Harmonogram realizacji prognozowanych dochodów</t>
  </si>
  <si>
    <t xml:space="preserve">§ </t>
  </si>
  <si>
    <t>Treść / Jednostka realizująca</t>
  </si>
  <si>
    <t>Razem</t>
  </si>
  <si>
    <t>Agencja Restrukturyzacji i Modernizacji Rolnictwa / Starostwo</t>
  </si>
  <si>
    <t xml:space="preserve">Środki na dofinansowanie własnych zadań bieżących gmin (związków gmin), powiatów (związków powiatów), samorządów województw, pozyskane z innych źródeł </t>
  </si>
  <si>
    <t>Drogi publiczne powiatowe / Starostwo</t>
  </si>
  <si>
    <t>0690</t>
  </si>
  <si>
    <t>Wpływy z różnych opłat</t>
  </si>
  <si>
    <t>0920</t>
  </si>
  <si>
    <t>Pozostałe odsetki</t>
  </si>
  <si>
    <t>0970</t>
  </si>
  <si>
    <t>Wpływy z różnych dochodów</t>
  </si>
  <si>
    <t>Gospodarka gruntami i nieruchomościami / Starostwo</t>
  </si>
  <si>
    <t>0470</t>
  </si>
  <si>
    <t>Wpływy z opłat za zarząd, użytkowanie i użytkowanie wieczyste nieruchomości</t>
  </si>
  <si>
    <t>0870</t>
  </si>
  <si>
    <t>Wpływy ze sprzedaży składników majątkowych</t>
  </si>
  <si>
    <t>2360</t>
  </si>
  <si>
    <t>Dochody jst związane zrealizacją zadań z zakresu administracji rządowej oraz innych zadań zleconych ustawami</t>
  </si>
  <si>
    <t>Nadzór budowlany / PINB</t>
  </si>
  <si>
    <t>0420</t>
  </si>
  <si>
    <t>Wpływy z opłaty komunikacyjnej</t>
  </si>
  <si>
    <t>0750</t>
  </si>
  <si>
    <t>Dochody z najmu i dzierżawy składników majątkowych Skarbu Państwa, JST lub innych jednostek zaliczanych do sektora finansów publicznych oraz innych umów o podobnym charakterze</t>
  </si>
  <si>
    <t>0830</t>
  </si>
  <si>
    <t>Wpływy z usług</t>
  </si>
  <si>
    <t>2710</t>
  </si>
  <si>
    <t>Wpływy z tytułu pomocy finansowej udzielanej między jednostkami samorządu terytorialnego na dofinansowanie własnych zadań bieżących</t>
  </si>
  <si>
    <t>Starostwo powiatowe</t>
  </si>
  <si>
    <t>756</t>
  </si>
  <si>
    <t>Dochody od osób prawnych, od osób fizycznych i od innych jednostek nie posiadających osobowości prawnych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</si>
  <si>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</si>
  <si>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</si>
  <si>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</si>
  <si>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</si>
  <si>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</si>
  <si>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</si>
  <si>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</si>
  <si>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</si>
  <si>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</si>
  <si>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</si>
  <si>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</si>
  <si>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</si>
  <si>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75832</t>
  </si>
  <si>
    <t xml:space="preserve">Część równoważąca subwencji ogólnej dla powiatów </t>
  </si>
  <si>
    <t xml:space="preserve">ZSS Głowno </t>
  </si>
  <si>
    <t>ZSS Ozorków</t>
  </si>
  <si>
    <t>ZSS Aleksandrów</t>
  </si>
  <si>
    <t>SPS Sokolniki</t>
  </si>
  <si>
    <t>ZSO Ozorków</t>
  </si>
  <si>
    <t>ZSO Zgierz</t>
  </si>
  <si>
    <t>LO Aleksandrów</t>
  </si>
  <si>
    <t>Starostwo</t>
  </si>
  <si>
    <t>ZSZ Aleksandrów</t>
  </si>
  <si>
    <t>ZSZ Ozorków</t>
  </si>
  <si>
    <t>ZZSP Zgierz</t>
  </si>
  <si>
    <t>ZS Nr 1 Zgierz</t>
  </si>
  <si>
    <t>ZSR Bratoszewice</t>
  </si>
  <si>
    <t>0840</t>
  </si>
  <si>
    <t>Wpływy ze sprzedaży wyrobów</t>
  </si>
  <si>
    <t>Placówki opiekuńczo- wychowawcze</t>
  </si>
  <si>
    <t xml:space="preserve">Dom Dziecka Dąbrówka </t>
  </si>
  <si>
    <t>2320</t>
  </si>
  <si>
    <t>Dotacje celowe otrzymane z powiatu na zadania bieżące realizowane na podstawie porozumień (umów) między JST</t>
  </si>
  <si>
    <t xml:space="preserve">PCPR </t>
  </si>
  <si>
    <t>DPS Głowno</t>
  </si>
  <si>
    <t>DPS Rąbień</t>
  </si>
  <si>
    <t>DPS Zgierz</t>
  </si>
  <si>
    <t>DPS Ozorków</t>
  </si>
  <si>
    <t xml:space="preserve">Rodziny zastępcze </t>
  </si>
  <si>
    <t>PCPR</t>
  </si>
  <si>
    <t>Pozostałe zadania w zakresie polityki społecznej</t>
  </si>
  <si>
    <t>Rehabilitacja zawodowa i społeczna osób niepełnosprawnych / Starostwo</t>
  </si>
  <si>
    <t>Państwowy Fundusz Rehabilitacji Osób Niepełnosprawnych / Starostwo</t>
  </si>
  <si>
    <t>2690</t>
  </si>
  <si>
    <t>Środki z Funduszu Pracy otrzymane przez powiat z przeznaczeniem na finansowanie kosztów wynagrodzenia i składek na ubezpieczenia społeczne pracowników powiatowego urzędu pracy</t>
  </si>
  <si>
    <t>Specjalne ośrodki wychowawcze</t>
  </si>
  <si>
    <t>Specjalne ośrodki szkolno-wychowawcze</t>
  </si>
  <si>
    <t>Poradnie psychologiczno-pedagogiczne w tym poradnie specjalistyczne</t>
  </si>
  <si>
    <t>PPP Zgierz</t>
  </si>
  <si>
    <t>PPP Ozorków</t>
  </si>
  <si>
    <t>MDK Ozorków</t>
  </si>
  <si>
    <t>Gospodarka komunalna i ochrona środowiska</t>
  </si>
  <si>
    <t>Fundusz Ochrony Środowiska i Gospodarki Wodnej / Starostwo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</si>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</sst>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"/>
  </numFmts>
  <fonts count="1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sz val="8"/>
      <color indexed="8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6" fontId="0" fillId="0" borderId="4" xfId="0" applyNumberFormat="1" applyBorder="1" applyAlignment="1">
      <alignment/>
    </xf>
    <xf numFmtId="166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5" xfId="0" applyNumberFormat="1" applyBorder="1" applyAlignment="1">
      <alignment/>
    </xf>
    <xf numFmtId="165" fontId="1" fillId="0" borderId="1" xfId="0" applyNumberFormat="1" applyFont="1" applyBorder="1" applyAlignment="1">
      <alignment wrapText="1"/>
    </xf>
    <xf numFmtId="164" fontId="4" fillId="0" borderId="1" xfId="0" applyFont="1" applyBorder="1" applyAlignment="1">
      <alignment vertical="center" wrapText="1"/>
    </xf>
    <xf numFmtId="164" fontId="3" fillId="0" borderId="0" xfId="0" applyFont="1" applyAlignment="1">
      <alignment/>
    </xf>
    <xf numFmtId="166" fontId="0" fillId="0" borderId="6" xfId="0" applyNumberFormat="1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4" fillId="0" borderId="0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Border="1" applyAlignment="1">
      <alignment vertical="center"/>
    </xf>
    <xf numFmtId="164" fontId="0" fillId="0" borderId="3" xfId="0" applyFont="1" applyBorder="1" applyAlignment="1">
      <alignment vertical="center" wrapText="1"/>
    </xf>
    <xf numFmtId="164" fontId="0" fillId="0" borderId="3" xfId="0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6" fontId="0" fillId="0" borderId="6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7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 wrapText="1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 wrapText="1"/>
    </xf>
    <xf numFmtId="166" fontId="4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164" fontId="3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7" fontId="0" fillId="0" borderId="1" xfId="0" applyNumberFormat="1" applyFont="1" applyBorder="1" applyAlignment="1">
      <alignment horizontal="left" wrapText="1"/>
    </xf>
    <xf numFmtId="164" fontId="6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1"/>
  <sheetViews>
    <sheetView tabSelected="1" zoomScale="80" zoomScaleNormal="80" workbookViewId="0" topLeftCell="A1">
      <selection activeCell="F2" sqref="F2"/>
    </sheetView>
  </sheetViews>
  <sheetFormatPr defaultColWidth="9.00390625" defaultRowHeight="12.75"/>
  <cols>
    <col min="1" max="1" width="12.125" style="0" customWidth="1"/>
    <col min="2" max="2" width="14.375" style="0" customWidth="1"/>
    <col min="3" max="3" width="46.125" style="0" customWidth="1"/>
    <col min="4" max="4" width="17.375" style="0" customWidth="1"/>
    <col min="5" max="6" width="15.125" style="0" customWidth="1"/>
    <col min="7" max="7" width="16.875" style="0" customWidth="1"/>
    <col min="8" max="8" width="15.625" style="0" customWidth="1"/>
    <col min="9" max="9" width="13.00390625" style="0" customWidth="1"/>
    <col min="10" max="10" width="16.00390625" style="0" customWidth="1"/>
    <col min="11" max="11" width="16.625" style="0" customWidth="1"/>
    <col min="12" max="12" width="15.125" style="0" customWidth="1"/>
    <col min="13" max="13" width="16.25390625" style="0" customWidth="1"/>
    <col min="14" max="14" width="16.125" style="0" customWidth="1"/>
    <col min="15" max="15" width="15.125" style="0" customWidth="1"/>
    <col min="16" max="16" width="18.125" style="0" customWidth="1"/>
    <col min="18" max="18" width="19.875" style="0" customWidth="1"/>
  </cols>
  <sheetData>
    <row r="1" spans="6:9" ht="13.5" customHeight="1">
      <c r="F1" s="1" t="s">
        <v>0</v>
      </c>
      <c r="G1" s="1"/>
      <c r="H1" s="2"/>
      <c r="I1" s="3"/>
    </row>
    <row r="2" spans="6:9" ht="13.5" customHeight="1">
      <c r="F2" s="1" t="s">
        <v>1</v>
      </c>
      <c r="G2" s="1"/>
      <c r="H2" s="1"/>
      <c r="I2" s="3"/>
    </row>
    <row r="3" spans="6:9" ht="13.5" customHeight="1">
      <c r="F3" s="1" t="s">
        <v>2</v>
      </c>
      <c r="G3" s="1"/>
      <c r="H3" s="1"/>
      <c r="I3" s="3"/>
    </row>
    <row r="4" spans="6:9" ht="13.5" customHeight="1">
      <c r="F4" s="1" t="s">
        <v>3</v>
      </c>
      <c r="G4" s="1"/>
      <c r="H4" s="1"/>
      <c r="I4" s="3"/>
    </row>
    <row r="5" ht="13.5" customHeight="1"/>
    <row r="6" spans="1:9" ht="15">
      <c r="A6" s="4" t="s">
        <v>4</v>
      </c>
      <c r="B6" s="4"/>
      <c r="C6" s="4"/>
      <c r="D6" s="4"/>
      <c r="E6" s="4"/>
      <c r="F6" s="4"/>
      <c r="G6" s="4"/>
      <c r="H6" s="4"/>
      <c r="I6" s="4"/>
    </row>
    <row r="8" spans="1:16" ht="12.7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7" t="s">
        <v>19</v>
      </c>
      <c r="P8" s="6" t="s">
        <v>20</v>
      </c>
    </row>
    <row r="9" spans="1:16" ht="13.5">
      <c r="A9" s="8" t="s">
        <v>21</v>
      </c>
      <c r="B9" s="8"/>
      <c r="C9" s="9" t="s">
        <v>22</v>
      </c>
      <c r="D9" s="10">
        <f>SUM(D10+D12)</f>
        <v>12542</v>
      </c>
      <c r="E9" s="10">
        <f>SUM(E10+E12)</f>
        <v>12542</v>
      </c>
      <c r="F9" s="10">
        <f>SUM(F10+F12)</f>
        <v>12542</v>
      </c>
      <c r="G9" s="10">
        <f>SUM(G10+G12)</f>
        <v>12542</v>
      </c>
      <c r="H9" s="10">
        <f>SUM(H10+H12)</f>
        <v>12542</v>
      </c>
      <c r="I9" s="10">
        <f>SUM(I10+I12)</f>
        <v>12542</v>
      </c>
      <c r="J9" s="10">
        <f>SUM(J10+J12)</f>
        <v>12542</v>
      </c>
      <c r="K9" s="10">
        <f>SUM(K10+K12)</f>
        <v>12542</v>
      </c>
      <c r="L9" s="10">
        <f>SUM(L10+L12)</f>
        <v>12542</v>
      </c>
      <c r="M9" s="10">
        <f>SUM(M10+M12)</f>
        <v>12542</v>
      </c>
      <c r="N9" s="10">
        <f>SUM(N10+N12)</f>
        <v>12540</v>
      </c>
      <c r="O9" s="11">
        <f>SUM(O10+O12)</f>
        <v>12540</v>
      </c>
      <c r="P9" s="12">
        <f>SUM(D9:O9)</f>
        <v>150500</v>
      </c>
    </row>
    <row r="10" spans="1:16" ht="24.75">
      <c r="A10" s="13"/>
      <c r="B10" s="13" t="s">
        <v>23</v>
      </c>
      <c r="C10" s="14" t="s">
        <v>24</v>
      </c>
      <c r="D10" s="15">
        <f>SUM(D11)</f>
        <v>7000</v>
      </c>
      <c r="E10" s="15">
        <f>SUM(E11)</f>
        <v>7000</v>
      </c>
      <c r="F10" s="15">
        <f>SUM(F11)</f>
        <v>7000</v>
      </c>
      <c r="G10" s="15">
        <f>SUM(G11)</f>
        <v>7000</v>
      </c>
      <c r="H10" s="15">
        <f>SUM(H11)</f>
        <v>7000</v>
      </c>
      <c r="I10" s="15">
        <f>SUM(I11)</f>
        <v>7000</v>
      </c>
      <c r="J10" s="15">
        <f>SUM(J11)</f>
        <v>7000</v>
      </c>
      <c r="K10" s="15">
        <f>SUM(K11)</f>
        <v>7000</v>
      </c>
      <c r="L10" s="15">
        <f>SUM(L11)</f>
        <v>7000</v>
      </c>
      <c r="M10" s="15">
        <f>SUM(M11)</f>
        <v>7000</v>
      </c>
      <c r="N10" s="15">
        <f>SUM(N11)</f>
        <v>7000</v>
      </c>
      <c r="O10" s="15">
        <f>SUM(O11)</f>
        <v>7000</v>
      </c>
      <c r="P10" s="16">
        <f>SUM(D10:O10)</f>
        <v>84000</v>
      </c>
    </row>
    <row r="11" spans="1:16" ht="13.5">
      <c r="A11" s="17"/>
      <c r="B11" s="17"/>
      <c r="C11" s="18" t="s">
        <v>25</v>
      </c>
      <c r="D11" s="19">
        <v>7000</v>
      </c>
      <c r="E11" s="19">
        <v>7000</v>
      </c>
      <c r="F11" s="19">
        <v>7000</v>
      </c>
      <c r="G11" s="19">
        <v>7000</v>
      </c>
      <c r="H11" s="19">
        <v>7000</v>
      </c>
      <c r="I11" s="19">
        <v>7000</v>
      </c>
      <c r="J11" s="19">
        <v>7000</v>
      </c>
      <c r="K11" s="19">
        <v>7000</v>
      </c>
      <c r="L11" s="19">
        <v>7000</v>
      </c>
      <c r="M11" s="19">
        <v>7000</v>
      </c>
      <c r="N11" s="19">
        <v>7000</v>
      </c>
      <c r="O11" s="19">
        <v>7000</v>
      </c>
      <c r="P11" s="16">
        <f>SUM(D11:O11)</f>
        <v>84000</v>
      </c>
    </row>
    <row r="12" spans="1:16" ht="13.5">
      <c r="A12" s="17"/>
      <c r="B12" s="17" t="s">
        <v>26</v>
      </c>
      <c r="C12" s="14" t="s">
        <v>27</v>
      </c>
      <c r="D12" s="20">
        <f>SUM(D13)</f>
        <v>5542</v>
      </c>
      <c r="E12" s="20">
        <f>SUM(E13)</f>
        <v>5542</v>
      </c>
      <c r="F12" s="20">
        <f>SUM(F13)</f>
        <v>5542</v>
      </c>
      <c r="G12" s="20">
        <f>SUM(G13)</f>
        <v>5542</v>
      </c>
      <c r="H12" s="20">
        <f>SUM(H13)</f>
        <v>5542</v>
      </c>
      <c r="I12" s="20">
        <f>SUM(I13)</f>
        <v>5542</v>
      </c>
      <c r="J12" s="20">
        <f>SUM(J13)</f>
        <v>5542</v>
      </c>
      <c r="K12" s="20">
        <f>SUM(K13)</f>
        <v>5542</v>
      </c>
      <c r="L12" s="20">
        <f>SUM(L13)</f>
        <v>5542</v>
      </c>
      <c r="M12" s="20">
        <f>SUM(M13)</f>
        <v>5542</v>
      </c>
      <c r="N12" s="20">
        <f>SUM(N13)</f>
        <v>5540</v>
      </c>
      <c r="O12" s="20">
        <f>SUM(O13)</f>
        <v>5540</v>
      </c>
      <c r="P12" s="16">
        <f>SUM(D12:O12)</f>
        <v>66500</v>
      </c>
    </row>
    <row r="13" spans="1:16" ht="13.5">
      <c r="A13" s="17"/>
      <c r="B13" s="17"/>
      <c r="C13" s="18" t="s">
        <v>25</v>
      </c>
      <c r="D13" s="21">
        <v>5542</v>
      </c>
      <c r="E13" s="21">
        <v>5542</v>
      </c>
      <c r="F13" s="21">
        <v>5542</v>
      </c>
      <c r="G13" s="21">
        <v>5542</v>
      </c>
      <c r="H13" s="21">
        <v>5542</v>
      </c>
      <c r="I13" s="21">
        <v>5542</v>
      </c>
      <c r="J13" s="21">
        <v>5542</v>
      </c>
      <c r="K13" s="21">
        <v>5542</v>
      </c>
      <c r="L13" s="21">
        <v>5542</v>
      </c>
      <c r="M13" s="21">
        <v>5542</v>
      </c>
      <c r="N13" s="21">
        <v>5540</v>
      </c>
      <c r="O13" s="21">
        <v>5540</v>
      </c>
      <c r="P13" s="16">
        <f>SUM(D13:O13)</f>
        <v>66500</v>
      </c>
    </row>
    <row r="14" spans="1:16" ht="13.5">
      <c r="A14" s="8" t="s">
        <v>28</v>
      </c>
      <c r="B14" s="8"/>
      <c r="C14" s="9" t="s">
        <v>29</v>
      </c>
      <c r="D14" s="10">
        <f>SUM(D15+D17)</f>
        <v>3934</v>
      </c>
      <c r="E14" s="10">
        <f>SUM(E15+E17)</f>
        <v>3934</v>
      </c>
      <c r="F14" s="10">
        <f>SUM(F15+F17)</f>
        <v>3934</v>
      </c>
      <c r="G14" s="10">
        <f>SUM(G15+G17)</f>
        <v>3934</v>
      </c>
      <c r="H14" s="10">
        <f>SUM(H15+H17)</f>
        <v>3934</v>
      </c>
      <c r="I14" s="10">
        <f>SUM(I15+I17)</f>
        <v>3934</v>
      </c>
      <c r="J14" s="10">
        <f>SUM(J15+J17)</f>
        <v>3934</v>
      </c>
      <c r="K14" s="10">
        <f>SUM(K15+K17)</f>
        <v>3934</v>
      </c>
      <c r="L14" s="10">
        <f>SUM(L15+L17)</f>
        <v>3934</v>
      </c>
      <c r="M14" s="10">
        <f>SUM(M15+M17)</f>
        <v>3934</v>
      </c>
      <c r="N14" s="10">
        <f>SUM(N15+N17)</f>
        <v>3930</v>
      </c>
      <c r="O14" s="11">
        <f>SUM(O15+O17)</f>
        <v>3930</v>
      </c>
      <c r="P14" s="12">
        <f>SUM(D14:O14)</f>
        <v>47200</v>
      </c>
    </row>
    <row r="15" spans="1:16" ht="12.75">
      <c r="A15" s="17"/>
      <c r="B15" s="17" t="s">
        <v>30</v>
      </c>
      <c r="C15" s="18" t="s">
        <v>31</v>
      </c>
      <c r="D15" s="20">
        <f>SUM(D16)</f>
        <v>1392</v>
      </c>
      <c r="E15" s="20">
        <f>SUM(E16)</f>
        <v>1392</v>
      </c>
      <c r="F15" s="20">
        <f>SUM(F16)</f>
        <v>1392</v>
      </c>
      <c r="G15" s="20">
        <f>SUM(G16)</f>
        <v>1392</v>
      </c>
      <c r="H15" s="20">
        <f>SUM(H16)</f>
        <v>1392</v>
      </c>
      <c r="I15" s="20">
        <f>SUM(I16)</f>
        <v>1392</v>
      </c>
      <c r="J15" s="20">
        <f>SUM(J16)</f>
        <v>1392</v>
      </c>
      <c r="K15" s="20">
        <f>SUM(K16)</f>
        <v>1392</v>
      </c>
      <c r="L15" s="20">
        <f>SUM(L16)</f>
        <v>1392</v>
      </c>
      <c r="M15" s="20">
        <f>SUM(M16)</f>
        <v>1392</v>
      </c>
      <c r="N15" s="20">
        <f>SUM(N16)</f>
        <v>1390</v>
      </c>
      <c r="O15" s="20">
        <f>SUM(O16)</f>
        <v>1390</v>
      </c>
      <c r="P15" s="22">
        <f>SUM(D15:O15)</f>
        <v>16700</v>
      </c>
    </row>
    <row r="16" spans="1:16" ht="12.75">
      <c r="A16" s="17"/>
      <c r="B16" s="17"/>
      <c r="C16" s="18" t="s">
        <v>25</v>
      </c>
      <c r="D16" s="21">
        <v>1392</v>
      </c>
      <c r="E16" s="21">
        <v>1392</v>
      </c>
      <c r="F16" s="21">
        <v>1392</v>
      </c>
      <c r="G16" s="21">
        <v>1392</v>
      </c>
      <c r="H16" s="21">
        <v>1392</v>
      </c>
      <c r="I16" s="21">
        <v>1392</v>
      </c>
      <c r="J16" s="21">
        <v>1392</v>
      </c>
      <c r="K16" s="21">
        <v>1392</v>
      </c>
      <c r="L16" s="21">
        <v>1392</v>
      </c>
      <c r="M16" s="21">
        <v>1392</v>
      </c>
      <c r="N16" s="21">
        <v>1390</v>
      </c>
      <c r="O16" s="21">
        <v>1390</v>
      </c>
      <c r="P16" s="22">
        <f>SUM(D16:O16)</f>
        <v>16700</v>
      </c>
    </row>
    <row r="17" spans="1:16" ht="12.75">
      <c r="A17" s="17"/>
      <c r="B17" s="17" t="s">
        <v>32</v>
      </c>
      <c r="C17" s="18" t="s">
        <v>33</v>
      </c>
      <c r="D17" s="20">
        <f>SUM(D18)</f>
        <v>2542</v>
      </c>
      <c r="E17" s="20">
        <f>SUM(E18)</f>
        <v>2542</v>
      </c>
      <c r="F17" s="20">
        <f>SUM(F18)</f>
        <v>2542</v>
      </c>
      <c r="G17" s="20">
        <f>SUM(G18)</f>
        <v>2542</v>
      </c>
      <c r="H17" s="20">
        <f>SUM(H18)</f>
        <v>2542</v>
      </c>
      <c r="I17" s="20">
        <f>SUM(I18)</f>
        <v>2542</v>
      </c>
      <c r="J17" s="20">
        <f>SUM(J18)</f>
        <v>2542</v>
      </c>
      <c r="K17" s="20">
        <f>SUM(K18)</f>
        <v>2542</v>
      </c>
      <c r="L17" s="20">
        <f>SUM(L18)</f>
        <v>2542</v>
      </c>
      <c r="M17" s="20">
        <f>SUM(M18)</f>
        <v>2542</v>
      </c>
      <c r="N17" s="20">
        <f>SUM(N18)</f>
        <v>2540</v>
      </c>
      <c r="O17" s="20">
        <f>SUM(O18)</f>
        <v>2540</v>
      </c>
      <c r="P17" s="22">
        <f>SUM(D17:O17)</f>
        <v>30500</v>
      </c>
    </row>
    <row r="18" spans="1:16" ht="12.75">
      <c r="A18" s="17"/>
      <c r="B18" s="17"/>
      <c r="C18" s="18" t="s">
        <v>25</v>
      </c>
      <c r="D18" s="21">
        <v>2542</v>
      </c>
      <c r="E18" s="21">
        <v>2542</v>
      </c>
      <c r="F18" s="21">
        <v>2542</v>
      </c>
      <c r="G18" s="21">
        <v>2542</v>
      </c>
      <c r="H18" s="21">
        <v>2542</v>
      </c>
      <c r="I18" s="21">
        <v>2542</v>
      </c>
      <c r="J18" s="21">
        <v>2542</v>
      </c>
      <c r="K18" s="21">
        <v>2542</v>
      </c>
      <c r="L18" s="21">
        <v>2542</v>
      </c>
      <c r="M18" s="21">
        <v>2542</v>
      </c>
      <c r="N18" s="21">
        <v>2540</v>
      </c>
      <c r="O18" s="21">
        <v>2540</v>
      </c>
      <c r="P18" s="22">
        <f>SUM(D18:O18)</f>
        <v>30500</v>
      </c>
    </row>
    <row r="19" spans="1:16" ht="15">
      <c r="A19" s="8" t="s">
        <v>34</v>
      </c>
      <c r="B19" s="8"/>
      <c r="C19" s="9" t="s">
        <v>35</v>
      </c>
      <c r="D19" s="10">
        <f>SUM(D20)</f>
        <v>646875</v>
      </c>
      <c r="E19" s="10">
        <f>SUM(E20)</f>
        <v>646875</v>
      </c>
      <c r="F19" s="10">
        <f>SUM(F20)</f>
        <v>646875</v>
      </c>
      <c r="G19" s="10">
        <f>SUM(G20)</f>
        <v>646875</v>
      </c>
      <c r="H19" s="10">
        <f>SUM(H20)</f>
        <v>646875</v>
      </c>
      <c r="I19" s="10">
        <f>SUM(I20)</f>
        <v>646875</v>
      </c>
      <c r="J19" s="10">
        <f>SUM(J20)</f>
        <v>646875</v>
      </c>
      <c r="K19" s="10">
        <f>SUM(K20)</f>
        <v>646875</v>
      </c>
      <c r="L19" s="10">
        <f>SUM(L20)</f>
        <v>917500</v>
      </c>
      <c r="M19" s="10">
        <f>SUM(M20)</f>
        <v>917500</v>
      </c>
      <c r="N19" s="10">
        <f>SUM(N20)</f>
        <v>917500</v>
      </c>
      <c r="O19" s="11">
        <f>SUM(O20)</f>
        <v>917500</v>
      </c>
      <c r="P19" s="23">
        <f>SUM(D19:O19)</f>
        <v>8845000</v>
      </c>
    </row>
    <row r="20" spans="1:16" ht="12.75">
      <c r="A20" s="17"/>
      <c r="B20" s="17" t="s">
        <v>36</v>
      </c>
      <c r="C20" s="18" t="s">
        <v>37</v>
      </c>
      <c r="D20" s="20">
        <f>SUM(D21)</f>
        <v>646875</v>
      </c>
      <c r="E20" s="20">
        <f>SUM(E21)</f>
        <v>646875</v>
      </c>
      <c r="F20" s="20">
        <f>SUM(F21)</f>
        <v>646875</v>
      </c>
      <c r="G20" s="20">
        <f>SUM(G21)</f>
        <v>646875</v>
      </c>
      <c r="H20" s="20">
        <f>SUM(H21)</f>
        <v>646875</v>
      </c>
      <c r="I20" s="20">
        <f>SUM(I21)</f>
        <v>646875</v>
      </c>
      <c r="J20" s="20">
        <f>SUM(J21)</f>
        <v>646875</v>
      </c>
      <c r="K20" s="20">
        <f>SUM(K21)</f>
        <v>646875</v>
      </c>
      <c r="L20" s="20">
        <f>SUM(L21)</f>
        <v>917500</v>
      </c>
      <c r="M20" s="20">
        <f>SUM(M21)</f>
        <v>917500</v>
      </c>
      <c r="N20" s="20">
        <f>SUM(N21)</f>
        <v>917500</v>
      </c>
      <c r="O20" s="20">
        <f>SUM(O21)</f>
        <v>917500</v>
      </c>
      <c r="P20" s="22">
        <f>SUM(D20:O20)</f>
        <v>8845000</v>
      </c>
    </row>
    <row r="21" spans="1:16" ht="12.75">
      <c r="A21" s="17"/>
      <c r="B21" s="17"/>
      <c r="C21" s="18" t="s">
        <v>25</v>
      </c>
      <c r="D21" s="21">
        <v>646875</v>
      </c>
      <c r="E21" s="21">
        <v>646875</v>
      </c>
      <c r="F21" s="21">
        <v>646875</v>
      </c>
      <c r="G21" s="21">
        <v>646875</v>
      </c>
      <c r="H21" s="21">
        <v>646875</v>
      </c>
      <c r="I21" s="21">
        <v>646875</v>
      </c>
      <c r="J21" s="21">
        <v>646875</v>
      </c>
      <c r="K21" s="21">
        <v>646875</v>
      </c>
      <c r="L21" s="21">
        <v>917500</v>
      </c>
      <c r="M21" s="21">
        <v>917500</v>
      </c>
      <c r="N21" s="21">
        <v>917500</v>
      </c>
      <c r="O21" s="21">
        <v>917500</v>
      </c>
      <c r="P21" s="22">
        <f>SUM(D21:O21)</f>
        <v>8845000</v>
      </c>
    </row>
    <row r="22" spans="1:16" ht="13.5">
      <c r="A22" s="8" t="s">
        <v>38</v>
      </c>
      <c r="B22" s="8"/>
      <c r="C22" s="9" t="s">
        <v>39</v>
      </c>
      <c r="D22" s="10">
        <f>SUM(D23)</f>
        <v>7500</v>
      </c>
      <c r="E22" s="10">
        <f>SUM(E23)</f>
        <v>7500</v>
      </c>
      <c r="F22" s="10">
        <f>SUM(F23)</f>
        <v>7500</v>
      </c>
      <c r="G22" s="10">
        <f>SUM(G23)</f>
        <v>7500</v>
      </c>
      <c r="H22" s="10">
        <f>SUM(H23)</f>
        <v>7500</v>
      </c>
      <c r="I22" s="10">
        <f>SUM(I23)</f>
        <v>7500</v>
      </c>
      <c r="J22" s="10">
        <f>SUM(J23)</f>
        <v>7500</v>
      </c>
      <c r="K22" s="10">
        <f>SUM(K23)</f>
        <v>7500</v>
      </c>
      <c r="L22" s="10">
        <f>SUM(L23)</f>
        <v>7500</v>
      </c>
      <c r="M22" s="10">
        <f>SUM(M23)</f>
        <v>7500</v>
      </c>
      <c r="N22" s="10">
        <f>SUM(N23)</f>
        <v>7500</v>
      </c>
      <c r="O22" s="10">
        <f>SUM(O23)</f>
        <v>7500</v>
      </c>
      <c r="P22" s="12">
        <f>SUM(D22:O22)</f>
        <v>90000</v>
      </c>
    </row>
    <row r="23" spans="1:16" ht="12.75">
      <c r="A23" s="17"/>
      <c r="B23" s="17" t="s">
        <v>40</v>
      </c>
      <c r="C23" s="14" t="s">
        <v>41</v>
      </c>
      <c r="D23" s="20">
        <f>SUM(D24)</f>
        <v>7500</v>
      </c>
      <c r="E23" s="20">
        <f>SUM(E24)</f>
        <v>7500</v>
      </c>
      <c r="F23" s="20">
        <f>SUM(F24)</f>
        <v>7500</v>
      </c>
      <c r="G23" s="20">
        <f>SUM(G24)</f>
        <v>7500</v>
      </c>
      <c r="H23" s="20">
        <f>SUM(H24)</f>
        <v>7500</v>
      </c>
      <c r="I23" s="20">
        <f>SUM(I24)</f>
        <v>7500</v>
      </c>
      <c r="J23" s="20">
        <f>SUM(J24)</f>
        <v>7500</v>
      </c>
      <c r="K23" s="20">
        <f>SUM(K24)</f>
        <v>7500</v>
      </c>
      <c r="L23" s="20">
        <f>SUM(L24)</f>
        <v>7500</v>
      </c>
      <c r="M23" s="20">
        <f>SUM(M24)</f>
        <v>7500</v>
      </c>
      <c r="N23" s="20">
        <f>SUM(N24)</f>
        <v>7500</v>
      </c>
      <c r="O23" s="20">
        <f>SUM(O24)</f>
        <v>7500</v>
      </c>
      <c r="P23" s="22">
        <f>SUM(D23:O23)</f>
        <v>90000</v>
      </c>
    </row>
    <row r="24" spans="1:16" ht="12.75">
      <c r="A24" s="17"/>
      <c r="B24" s="17"/>
      <c r="C24" s="18" t="s">
        <v>25</v>
      </c>
      <c r="D24" s="21">
        <v>7500</v>
      </c>
      <c r="E24" s="21">
        <v>7500</v>
      </c>
      <c r="F24" s="21">
        <v>7500</v>
      </c>
      <c r="G24" s="21">
        <v>7500</v>
      </c>
      <c r="H24" s="21">
        <v>7500</v>
      </c>
      <c r="I24" s="21">
        <v>7500</v>
      </c>
      <c r="J24" s="21">
        <v>7500</v>
      </c>
      <c r="K24" s="21">
        <v>7500</v>
      </c>
      <c r="L24" s="21">
        <v>7500</v>
      </c>
      <c r="M24" s="21">
        <v>7500</v>
      </c>
      <c r="N24" s="21">
        <v>7500</v>
      </c>
      <c r="O24" s="21">
        <v>7500</v>
      </c>
      <c r="P24" s="22">
        <f>SUM(D24:O24)</f>
        <v>90000</v>
      </c>
    </row>
    <row r="25" spans="1:16" ht="13.5">
      <c r="A25" s="8" t="s">
        <v>42</v>
      </c>
      <c r="B25" s="8"/>
      <c r="C25" s="9" t="s">
        <v>43</v>
      </c>
      <c r="D25" s="10">
        <f>SUM(D26+D28)</f>
        <v>49703</v>
      </c>
      <c r="E25" s="10">
        <f>SUM(E26+E28)</f>
        <v>49703</v>
      </c>
      <c r="F25" s="10">
        <f>SUM(F26+F28)</f>
        <v>65120</v>
      </c>
      <c r="G25" s="10">
        <f>SUM(G26+G28)</f>
        <v>49703</v>
      </c>
      <c r="H25" s="10">
        <f>SUM(H26+H28)</f>
        <v>54577</v>
      </c>
      <c r="I25" s="10">
        <f>SUM(I26+I28)</f>
        <v>49703</v>
      </c>
      <c r="J25" s="10">
        <f>SUM(J26+J28)</f>
        <v>49703</v>
      </c>
      <c r="K25" s="10">
        <f>SUM(K26+K28)</f>
        <v>49703</v>
      </c>
      <c r="L25" s="10">
        <f>SUM(L26+L28)</f>
        <v>51327</v>
      </c>
      <c r="M25" s="10">
        <f>SUM(M26+M28)</f>
        <v>49703</v>
      </c>
      <c r="N25" s="10">
        <f>SUM(N26+N28)</f>
        <v>49703</v>
      </c>
      <c r="O25" s="10">
        <f>SUM(O26+O28)</f>
        <v>49702</v>
      </c>
      <c r="P25" s="12">
        <f>SUM(D25:O25)</f>
        <v>618350</v>
      </c>
    </row>
    <row r="26" spans="1:16" ht="42.75" customHeight="1">
      <c r="A26" s="17"/>
      <c r="B26" s="17" t="s">
        <v>44</v>
      </c>
      <c r="C26" s="14" t="s">
        <v>45</v>
      </c>
      <c r="D26" s="20">
        <f>SUM(D27)</f>
        <v>16000</v>
      </c>
      <c r="E26" s="20">
        <f>SUM(E27)</f>
        <v>16000</v>
      </c>
      <c r="F26" s="20">
        <f>SUM(F27)</f>
        <v>16000</v>
      </c>
      <c r="G26" s="20">
        <f>SUM(G27)</f>
        <v>16000</v>
      </c>
      <c r="H26" s="20">
        <f>SUM(H27)</f>
        <v>16000</v>
      </c>
      <c r="I26" s="20">
        <f>SUM(I27)</f>
        <v>16000</v>
      </c>
      <c r="J26" s="20">
        <f>SUM(J27)</f>
        <v>16000</v>
      </c>
      <c r="K26" s="20">
        <f>SUM(K27)</f>
        <v>16000</v>
      </c>
      <c r="L26" s="20">
        <f>SUM(L27)</f>
        <v>16000</v>
      </c>
      <c r="M26" s="20">
        <f>SUM(M27)</f>
        <v>16000</v>
      </c>
      <c r="N26" s="20">
        <f>SUM(N27)</f>
        <v>16000</v>
      </c>
      <c r="O26" s="20">
        <f>SUM(O27)</f>
        <v>16000</v>
      </c>
      <c r="P26" s="22">
        <f>SUM(D26:O26)</f>
        <v>192000</v>
      </c>
    </row>
    <row r="27" spans="1:16" ht="12.75">
      <c r="A27" s="17"/>
      <c r="B27" s="17"/>
      <c r="C27" s="18" t="s">
        <v>25</v>
      </c>
      <c r="D27" s="21">
        <v>16000</v>
      </c>
      <c r="E27" s="21">
        <v>16000</v>
      </c>
      <c r="F27" s="21">
        <v>16000</v>
      </c>
      <c r="G27" s="21">
        <v>16000</v>
      </c>
      <c r="H27" s="21">
        <v>16000</v>
      </c>
      <c r="I27" s="21">
        <v>16000</v>
      </c>
      <c r="J27" s="21">
        <v>16000</v>
      </c>
      <c r="K27" s="21">
        <v>16000</v>
      </c>
      <c r="L27" s="21">
        <v>16000</v>
      </c>
      <c r="M27" s="21">
        <v>16000</v>
      </c>
      <c r="N27" s="21">
        <v>16000</v>
      </c>
      <c r="O27" s="21">
        <v>16000</v>
      </c>
      <c r="P27" s="22">
        <f>SUM(D27:O27)</f>
        <v>192000</v>
      </c>
    </row>
    <row r="28" spans="1:16" ht="12.75">
      <c r="A28" s="17"/>
      <c r="B28" s="17" t="s">
        <v>46</v>
      </c>
      <c r="C28" s="18" t="s">
        <v>47</v>
      </c>
      <c r="D28" s="20">
        <f>SUM(D29)</f>
        <v>33703</v>
      </c>
      <c r="E28" s="20">
        <f>SUM(E29)</f>
        <v>33703</v>
      </c>
      <c r="F28" s="20">
        <f>SUM(F29)</f>
        <v>49120</v>
      </c>
      <c r="G28" s="20">
        <f>SUM(G29)</f>
        <v>33703</v>
      </c>
      <c r="H28" s="20">
        <f>SUM(H29)</f>
        <v>38577</v>
      </c>
      <c r="I28" s="20">
        <f>SUM(I29)</f>
        <v>33703</v>
      </c>
      <c r="J28" s="20">
        <f>SUM(J29)</f>
        <v>33703</v>
      </c>
      <c r="K28" s="20">
        <f>SUM(K29)</f>
        <v>33703</v>
      </c>
      <c r="L28" s="20">
        <f>SUM(L29)</f>
        <v>35327</v>
      </c>
      <c r="M28" s="20">
        <f>SUM(M29)</f>
        <v>33703</v>
      </c>
      <c r="N28" s="20">
        <f>SUM(N29)</f>
        <v>33703</v>
      </c>
      <c r="O28" s="20">
        <f>SUM(O29)</f>
        <v>33702</v>
      </c>
      <c r="P28" s="22">
        <f>SUM(D28:O28)</f>
        <v>426350</v>
      </c>
    </row>
    <row r="29" spans="1:16" ht="24.75" customHeight="1">
      <c r="A29" s="17"/>
      <c r="B29" s="17"/>
      <c r="C29" s="14" t="s">
        <v>48</v>
      </c>
      <c r="D29" s="21">
        <v>33703</v>
      </c>
      <c r="E29" s="21">
        <v>33703</v>
      </c>
      <c r="F29" s="21">
        <v>49120</v>
      </c>
      <c r="G29" s="21">
        <v>33703</v>
      </c>
      <c r="H29" s="21">
        <v>38577</v>
      </c>
      <c r="I29" s="21">
        <v>33703</v>
      </c>
      <c r="J29" s="21">
        <v>33703</v>
      </c>
      <c r="K29" s="21">
        <v>33703</v>
      </c>
      <c r="L29" s="21">
        <v>35327</v>
      </c>
      <c r="M29" s="21">
        <v>33703</v>
      </c>
      <c r="N29" s="21">
        <v>33703</v>
      </c>
      <c r="O29" s="21">
        <v>33702</v>
      </c>
      <c r="P29" s="22">
        <f>SUM(D29:O29)</f>
        <v>426350</v>
      </c>
    </row>
    <row r="30" spans="1:16" ht="13.5">
      <c r="A30" s="8" t="s">
        <v>49</v>
      </c>
      <c r="B30" s="8"/>
      <c r="C30" s="9" t="s">
        <v>50</v>
      </c>
      <c r="D30" s="10">
        <f>SUM(D31+D35+D37+D39+D33)</f>
        <v>849389</v>
      </c>
      <c r="E30" s="10">
        <f>SUM(E31+E35+E37+E39+E33)</f>
        <v>859739</v>
      </c>
      <c r="F30" s="10">
        <f>SUM(F31+F35+F37+F39+F33)</f>
        <v>1231738</v>
      </c>
      <c r="G30" s="10">
        <f>SUM(G31+G35+G37+G39+G33)</f>
        <v>859738</v>
      </c>
      <c r="H30" s="10">
        <f>SUM(H31+H35+H37+H39+H33)</f>
        <v>951239</v>
      </c>
      <c r="I30" s="10">
        <f>SUM(I31+I35+I37+I39+I33)</f>
        <v>849389</v>
      </c>
      <c r="J30" s="10">
        <f>SUM(J31+J35+J37+J39+J33)</f>
        <v>849389</v>
      </c>
      <c r="K30" s="10">
        <f>SUM(K31+K35+K37+K39+K33)</f>
        <v>849389</v>
      </c>
      <c r="L30" s="10">
        <f>SUM(L31+L35+L37+L39+L33)</f>
        <v>883338</v>
      </c>
      <c r="M30" s="10">
        <f>SUM(M31+M35+M37+M39+M33)</f>
        <v>849389</v>
      </c>
      <c r="N30" s="10">
        <f>SUM(N31+N35+N37+N39+N33)</f>
        <v>849389</v>
      </c>
      <c r="O30" s="10">
        <f>SUM(O31+O35+O37+O39+O33)</f>
        <v>849551</v>
      </c>
      <c r="P30" s="12">
        <f>SUM(D30:O30)</f>
        <v>10731677</v>
      </c>
    </row>
    <row r="31" spans="1:16" ht="12.75">
      <c r="A31" s="17"/>
      <c r="B31" s="17" t="s">
        <v>51</v>
      </c>
      <c r="C31" s="18" t="s">
        <v>52</v>
      </c>
      <c r="D31" s="20">
        <f>SUM(D32)</f>
        <v>30330</v>
      </c>
      <c r="E31" s="20">
        <f>SUM(E32)</f>
        <v>30330</v>
      </c>
      <c r="F31" s="20">
        <f>SUM(F32)</f>
        <v>30330</v>
      </c>
      <c r="G31" s="20">
        <f>SUM(G32)</f>
        <v>30330</v>
      </c>
      <c r="H31" s="20">
        <f>SUM(H32)</f>
        <v>30331</v>
      </c>
      <c r="I31" s="20">
        <f>SUM(I32)</f>
        <v>30330</v>
      </c>
      <c r="J31" s="20">
        <f>SUM(J32)</f>
        <v>30330</v>
      </c>
      <c r="K31" s="20">
        <f>SUM(K32)</f>
        <v>30330</v>
      </c>
      <c r="L31" s="20">
        <f>SUM(L32)</f>
        <v>30330</v>
      </c>
      <c r="M31" s="20">
        <f>SUM(M32)</f>
        <v>30330</v>
      </c>
      <c r="N31" s="20">
        <f>SUM(N32)</f>
        <v>30330</v>
      </c>
      <c r="O31" s="20">
        <f>SUM(O32)</f>
        <v>30496</v>
      </c>
      <c r="P31" s="22">
        <f>SUM(D31:O31)</f>
        <v>364127</v>
      </c>
    </row>
    <row r="32" spans="1:16" ht="12.75">
      <c r="A32" s="17"/>
      <c r="B32" s="17"/>
      <c r="C32" s="18" t="s">
        <v>25</v>
      </c>
      <c r="D32" s="21">
        <v>30330</v>
      </c>
      <c r="E32" s="21">
        <v>30330</v>
      </c>
      <c r="F32" s="21">
        <v>30330</v>
      </c>
      <c r="G32" s="21">
        <v>30330</v>
      </c>
      <c r="H32" s="21">
        <v>30331</v>
      </c>
      <c r="I32" s="21">
        <v>30330</v>
      </c>
      <c r="J32" s="21">
        <v>30330</v>
      </c>
      <c r="K32" s="21">
        <v>30330</v>
      </c>
      <c r="L32" s="21">
        <v>30330</v>
      </c>
      <c r="M32" s="21">
        <v>30330</v>
      </c>
      <c r="N32" s="21">
        <v>30330</v>
      </c>
      <c r="O32" s="21">
        <v>30496</v>
      </c>
      <c r="P32" s="22">
        <f>SUM(D32:O32)</f>
        <v>364127</v>
      </c>
    </row>
    <row r="33" spans="1:16" ht="12.75">
      <c r="A33" s="17"/>
      <c r="B33" s="17" t="s">
        <v>53</v>
      </c>
      <c r="C33" s="18" t="s">
        <v>54</v>
      </c>
      <c r="D33" s="20">
        <f>SUM(D34)</f>
        <v>36250</v>
      </c>
      <c r="E33" s="20">
        <f>SUM(E34)</f>
        <v>36250</v>
      </c>
      <c r="F33" s="20">
        <f>SUM(F34)</f>
        <v>36250</v>
      </c>
      <c r="G33" s="20">
        <f>SUM(G34)</f>
        <v>36250</v>
      </c>
      <c r="H33" s="20">
        <f>SUM(H34)</f>
        <v>36250</v>
      </c>
      <c r="I33" s="20">
        <f>SUM(I34)</f>
        <v>36250</v>
      </c>
      <c r="J33" s="20">
        <f>SUM(J34)</f>
        <v>36250</v>
      </c>
      <c r="K33" s="20">
        <f>SUM(K34)</f>
        <v>36250</v>
      </c>
      <c r="L33" s="20">
        <f>SUM(L34)</f>
        <v>36250</v>
      </c>
      <c r="M33" s="20">
        <f>SUM(M34)</f>
        <v>36250</v>
      </c>
      <c r="N33" s="20">
        <f>SUM(N34)</f>
        <v>36250</v>
      </c>
      <c r="O33" s="20">
        <f>SUM(O34)</f>
        <v>36250</v>
      </c>
      <c r="P33" s="22">
        <f>SUM(D33:O33)</f>
        <v>435000</v>
      </c>
    </row>
    <row r="34" spans="1:16" ht="12.75">
      <c r="A34" s="17"/>
      <c r="B34" s="17"/>
      <c r="C34" s="18" t="s">
        <v>25</v>
      </c>
      <c r="D34" s="21">
        <v>36250</v>
      </c>
      <c r="E34" s="21">
        <v>36250</v>
      </c>
      <c r="F34" s="21">
        <v>36250</v>
      </c>
      <c r="G34" s="21">
        <v>36250</v>
      </c>
      <c r="H34" s="21">
        <v>36250</v>
      </c>
      <c r="I34" s="21">
        <v>36250</v>
      </c>
      <c r="J34" s="21">
        <v>36250</v>
      </c>
      <c r="K34" s="21">
        <v>36250</v>
      </c>
      <c r="L34" s="21">
        <v>36250</v>
      </c>
      <c r="M34" s="21">
        <v>36250</v>
      </c>
      <c r="N34" s="21">
        <v>36250</v>
      </c>
      <c r="O34" s="21">
        <v>36250</v>
      </c>
      <c r="P34" s="22">
        <f>SUM(D34:O34)</f>
        <v>435000</v>
      </c>
    </row>
    <row r="35" spans="1:16" ht="12.75">
      <c r="A35" s="17"/>
      <c r="B35" s="17" t="s">
        <v>55</v>
      </c>
      <c r="C35" s="18" t="s">
        <v>56</v>
      </c>
      <c r="D35" s="21">
        <f>SUM(D36)</f>
        <v>775309</v>
      </c>
      <c r="E35" s="21">
        <f>SUM(E36)</f>
        <v>775309</v>
      </c>
      <c r="F35" s="21">
        <f>SUM(F36)</f>
        <v>1147308</v>
      </c>
      <c r="G35" s="21">
        <f>SUM(G36)</f>
        <v>775308</v>
      </c>
      <c r="H35" s="21">
        <f>SUM(H36)</f>
        <v>877158</v>
      </c>
      <c r="I35" s="21">
        <f>SUM(I36)</f>
        <v>775309</v>
      </c>
      <c r="J35" s="21">
        <f>SUM(J36)</f>
        <v>775309</v>
      </c>
      <c r="K35" s="21">
        <f>SUM(K36)</f>
        <v>775309</v>
      </c>
      <c r="L35" s="21">
        <f>SUM(L36)</f>
        <v>809258</v>
      </c>
      <c r="M35" s="21">
        <f>SUM(M36)</f>
        <v>775309</v>
      </c>
      <c r="N35" s="21">
        <f>SUM(N36)</f>
        <v>775309</v>
      </c>
      <c r="O35" s="21">
        <f>SUM(O36)</f>
        <v>775305</v>
      </c>
      <c r="P35" s="22">
        <f>SUM(D35:O35)</f>
        <v>9811500</v>
      </c>
    </row>
    <row r="36" spans="1:16" ht="12.75">
      <c r="A36" s="17"/>
      <c r="B36" s="17"/>
      <c r="C36" s="18" t="s">
        <v>25</v>
      </c>
      <c r="D36" s="21">
        <v>775309</v>
      </c>
      <c r="E36" s="21">
        <v>775309</v>
      </c>
      <c r="F36" s="21">
        <v>1147308</v>
      </c>
      <c r="G36" s="21">
        <v>775308</v>
      </c>
      <c r="H36" s="21">
        <v>877158</v>
      </c>
      <c r="I36" s="21">
        <v>775309</v>
      </c>
      <c r="J36" s="21">
        <v>775309</v>
      </c>
      <c r="K36" s="21">
        <v>775309</v>
      </c>
      <c r="L36" s="21">
        <v>809258</v>
      </c>
      <c r="M36" s="21">
        <v>775309</v>
      </c>
      <c r="N36" s="21">
        <v>775309</v>
      </c>
      <c r="O36" s="21">
        <v>775305</v>
      </c>
      <c r="P36" s="22">
        <f>SUM(D36:O36)</f>
        <v>9811500</v>
      </c>
    </row>
    <row r="37" spans="1:16" ht="12.75">
      <c r="A37" s="17"/>
      <c r="B37" s="17" t="s">
        <v>57</v>
      </c>
      <c r="C37" s="18" t="s">
        <v>58</v>
      </c>
      <c r="D37" s="20">
        <f>SUM(D38)</f>
        <v>0</v>
      </c>
      <c r="E37" s="20">
        <f>SUM(E38)</f>
        <v>10350</v>
      </c>
      <c r="F37" s="20">
        <f>SUM(F38)</f>
        <v>10350</v>
      </c>
      <c r="G37" s="20">
        <f>SUM(G38)</f>
        <v>10350</v>
      </c>
      <c r="H37" s="20">
        <f>SUM(H38)</f>
        <v>0</v>
      </c>
      <c r="I37" s="20">
        <f>SUM(I38)</f>
        <v>0</v>
      </c>
      <c r="J37" s="20">
        <f>SUM(J38)</f>
        <v>0</v>
      </c>
      <c r="K37" s="20">
        <f>SUM(K38)</f>
        <v>0</v>
      </c>
      <c r="L37" s="20">
        <f>SUM(L38)</f>
        <v>0</v>
      </c>
      <c r="M37" s="20">
        <f>SUM(M38)</f>
        <v>0</v>
      </c>
      <c r="N37" s="20">
        <f>SUM(N38)</f>
        <v>0</v>
      </c>
      <c r="O37" s="20">
        <f>SUM(O38)</f>
        <v>0</v>
      </c>
      <c r="P37" s="22">
        <f>SUM(D37:O37)</f>
        <v>31050</v>
      </c>
    </row>
    <row r="38" spans="1:16" ht="12.75">
      <c r="A38" s="17"/>
      <c r="B38" s="17"/>
      <c r="C38" s="18" t="s">
        <v>25</v>
      </c>
      <c r="D38" s="21">
        <v>0</v>
      </c>
      <c r="E38" s="21">
        <v>10350</v>
      </c>
      <c r="F38" s="21">
        <v>10350</v>
      </c>
      <c r="G38" s="21">
        <v>10350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4">
        <v>0</v>
      </c>
      <c r="O38" s="25"/>
      <c r="P38" s="22">
        <f>SUM(D38:O38)</f>
        <v>31050</v>
      </c>
    </row>
    <row r="39" spans="1:16" ht="12.75">
      <c r="A39" s="17"/>
      <c r="B39" s="17" t="s">
        <v>59</v>
      </c>
      <c r="C39" s="26" t="s">
        <v>60</v>
      </c>
      <c r="D39" s="20">
        <f>SUM(D40)</f>
        <v>7500</v>
      </c>
      <c r="E39" s="20">
        <f>SUM(E40)</f>
        <v>7500</v>
      </c>
      <c r="F39" s="20">
        <f>SUM(F40)</f>
        <v>7500</v>
      </c>
      <c r="G39" s="20">
        <f>SUM(G40)</f>
        <v>7500</v>
      </c>
      <c r="H39" s="20">
        <f>SUM(H40)</f>
        <v>7500</v>
      </c>
      <c r="I39" s="20">
        <f>SUM(I40)</f>
        <v>7500</v>
      </c>
      <c r="J39" s="20">
        <f>SUM(J40)</f>
        <v>7500</v>
      </c>
      <c r="K39" s="20">
        <f>SUM(K40)</f>
        <v>7500</v>
      </c>
      <c r="L39" s="20">
        <f>SUM(L40)</f>
        <v>7500</v>
      </c>
      <c r="M39" s="20">
        <f>SUM(M40)</f>
        <v>7500</v>
      </c>
      <c r="N39" s="20">
        <f>SUM(N40)</f>
        <v>7500</v>
      </c>
      <c r="O39" s="20">
        <f>SUM(O40)</f>
        <v>7500</v>
      </c>
      <c r="P39" s="22">
        <f>SUM(D39:O39)</f>
        <v>90000</v>
      </c>
    </row>
    <row r="40" spans="1:16" ht="12.75">
      <c r="A40" s="17"/>
      <c r="B40" s="17"/>
      <c r="C40" s="18" t="s">
        <v>25</v>
      </c>
      <c r="D40" s="21">
        <v>7500</v>
      </c>
      <c r="E40" s="21">
        <v>7500</v>
      </c>
      <c r="F40" s="21">
        <v>7500</v>
      </c>
      <c r="G40" s="21">
        <v>7500</v>
      </c>
      <c r="H40" s="21">
        <v>7500</v>
      </c>
      <c r="I40" s="21">
        <v>7500</v>
      </c>
      <c r="J40" s="21">
        <v>7500</v>
      </c>
      <c r="K40" s="21">
        <v>7500</v>
      </c>
      <c r="L40" s="21">
        <v>7500</v>
      </c>
      <c r="M40" s="21">
        <v>7500</v>
      </c>
      <c r="N40" s="21">
        <v>7500</v>
      </c>
      <c r="O40" s="21">
        <v>7500</v>
      </c>
      <c r="P40" s="22">
        <f>SUM(D40:O40)</f>
        <v>90000</v>
      </c>
    </row>
    <row r="41" spans="1:16" ht="27.75">
      <c r="A41" s="8" t="s">
        <v>61</v>
      </c>
      <c r="B41" s="8"/>
      <c r="C41" s="27" t="s">
        <v>62</v>
      </c>
      <c r="D41" s="10">
        <f>SUM(D42+D44)</f>
        <v>615693</v>
      </c>
      <c r="E41" s="10">
        <f>SUM(E42+E44)</f>
        <v>922713</v>
      </c>
      <c r="F41" s="10">
        <f>SUM(F42+F44)</f>
        <v>615697</v>
      </c>
      <c r="G41" s="10">
        <f>SUM(G42+G44)</f>
        <v>615697</v>
      </c>
      <c r="H41" s="10">
        <f>SUM(H42+H44)</f>
        <v>922713</v>
      </c>
      <c r="I41" s="10">
        <f>SUM(I42+I44)</f>
        <v>615697</v>
      </c>
      <c r="J41" s="10">
        <f>SUM(J42+J44)</f>
        <v>615697</v>
      </c>
      <c r="K41" s="10">
        <f>SUM(K42+K44)</f>
        <v>648697</v>
      </c>
      <c r="L41" s="10">
        <f>SUM(L42+L44)</f>
        <v>615697</v>
      </c>
      <c r="M41" s="10">
        <f>SUM(M42+M44)</f>
        <v>615705</v>
      </c>
      <c r="N41" s="10">
        <f>SUM(N42+N44)</f>
        <v>615697</v>
      </c>
      <c r="O41" s="10">
        <f>SUM(O42+O44)</f>
        <v>615697</v>
      </c>
      <c r="P41" s="12">
        <f>SUM(D41:O41)</f>
        <v>8035400</v>
      </c>
    </row>
    <row r="42" spans="1:16" ht="12.75">
      <c r="A42" s="17"/>
      <c r="B42" s="17" t="s">
        <v>63</v>
      </c>
      <c r="C42" s="18" t="s">
        <v>64</v>
      </c>
      <c r="D42" s="20">
        <f>SUM(D43)</f>
        <v>614030</v>
      </c>
      <c r="E42" s="20">
        <f>SUM(E43)</f>
        <v>921046</v>
      </c>
      <c r="F42" s="20">
        <f>SUM(F43)</f>
        <v>614030</v>
      </c>
      <c r="G42" s="20">
        <f>SUM(G43)</f>
        <v>614030</v>
      </c>
      <c r="H42" s="20">
        <f>SUM(H43)</f>
        <v>921046</v>
      </c>
      <c r="I42" s="20">
        <f>SUM(I43)</f>
        <v>614030</v>
      </c>
      <c r="J42" s="20">
        <f>SUM(J43)</f>
        <v>614030</v>
      </c>
      <c r="K42" s="20">
        <f>SUM(K43)</f>
        <v>647030</v>
      </c>
      <c r="L42" s="20">
        <f>SUM(L43)</f>
        <v>614030</v>
      </c>
      <c r="M42" s="20">
        <f>SUM(M43)</f>
        <v>614038</v>
      </c>
      <c r="N42" s="20">
        <f>SUM(N43)</f>
        <v>614030</v>
      </c>
      <c r="O42" s="20">
        <f>SUM(O43)</f>
        <v>614030</v>
      </c>
      <c r="P42" s="22">
        <f>SUM(D42:O42)</f>
        <v>8015400</v>
      </c>
    </row>
    <row r="43" spans="1:16" ht="12.75">
      <c r="A43" s="17"/>
      <c r="B43" s="17"/>
      <c r="C43" s="18" t="s">
        <v>65</v>
      </c>
      <c r="D43" s="20">
        <v>614030</v>
      </c>
      <c r="E43" s="20">
        <v>921046</v>
      </c>
      <c r="F43" s="20">
        <v>614030</v>
      </c>
      <c r="G43" s="20">
        <v>614030</v>
      </c>
      <c r="H43" s="20">
        <v>921046</v>
      </c>
      <c r="I43" s="15">
        <v>614030</v>
      </c>
      <c r="J43" s="21">
        <v>614030</v>
      </c>
      <c r="K43" s="21">
        <v>647030</v>
      </c>
      <c r="L43" s="21">
        <v>614030</v>
      </c>
      <c r="M43" s="21">
        <v>614038</v>
      </c>
      <c r="N43" s="21">
        <v>614030</v>
      </c>
      <c r="O43" s="21">
        <v>614030</v>
      </c>
      <c r="P43" s="22">
        <f>SUM(D43:O43)</f>
        <v>8015400</v>
      </c>
    </row>
    <row r="44" spans="1:16" ht="12.75">
      <c r="A44" s="17"/>
      <c r="B44" s="17" t="s">
        <v>66</v>
      </c>
      <c r="C44" s="18" t="s">
        <v>67</v>
      </c>
      <c r="D44" s="20">
        <f>SUM(D45)</f>
        <v>1663</v>
      </c>
      <c r="E44" s="20">
        <f>SUM(E45)</f>
        <v>1667</v>
      </c>
      <c r="F44" s="20">
        <f>SUM(F45)</f>
        <v>1667</v>
      </c>
      <c r="G44" s="20">
        <f>SUM(G45)</f>
        <v>1667</v>
      </c>
      <c r="H44" s="20">
        <f>SUM(H45)</f>
        <v>1667</v>
      </c>
      <c r="I44" s="20">
        <f>SUM(I45)</f>
        <v>1667</v>
      </c>
      <c r="J44" s="20">
        <f>SUM(J45)</f>
        <v>1667</v>
      </c>
      <c r="K44" s="20">
        <f>SUM(K45)</f>
        <v>1667</v>
      </c>
      <c r="L44" s="20">
        <f>SUM(L45)</f>
        <v>1667</v>
      </c>
      <c r="M44" s="20">
        <f>SUM(M45)</f>
        <v>1667</v>
      </c>
      <c r="N44" s="20">
        <f>SUM(N45)</f>
        <v>1667</v>
      </c>
      <c r="O44" s="20">
        <f>SUM(O45)</f>
        <v>1667</v>
      </c>
      <c r="P44" s="22">
        <f>SUM(D44:O44)</f>
        <v>20000</v>
      </c>
    </row>
    <row r="45" spans="1:16" ht="12.75">
      <c r="A45" s="17"/>
      <c r="B45" s="17"/>
      <c r="C45" s="18" t="s">
        <v>25</v>
      </c>
      <c r="D45" s="20">
        <v>1663</v>
      </c>
      <c r="E45" s="20">
        <v>1667</v>
      </c>
      <c r="F45" s="20">
        <v>1667</v>
      </c>
      <c r="G45" s="20">
        <v>1667</v>
      </c>
      <c r="H45" s="20">
        <v>1667</v>
      </c>
      <c r="I45" s="20">
        <v>1667</v>
      </c>
      <c r="J45" s="20">
        <v>1667</v>
      </c>
      <c r="K45" s="20">
        <v>1667</v>
      </c>
      <c r="L45" s="20">
        <v>1667</v>
      </c>
      <c r="M45" s="20">
        <v>1667</v>
      </c>
      <c r="N45" s="20">
        <v>1667</v>
      </c>
      <c r="O45" s="20">
        <v>1667</v>
      </c>
      <c r="P45" s="22">
        <f>SUM(D45:O45)</f>
        <v>20000</v>
      </c>
    </row>
    <row r="46" spans="1:16" s="28" customFormat="1" ht="13.5">
      <c r="A46" s="8" t="s">
        <v>68</v>
      </c>
      <c r="B46" s="8"/>
      <c r="C46" s="9" t="s">
        <v>69</v>
      </c>
      <c r="D46" s="10">
        <f>SUM(D47)</f>
        <v>41667</v>
      </c>
      <c r="E46" s="10">
        <f>SUM(E47)</f>
        <v>41667</v>
      </c>
      <c r="F46" s="10">
        <f>SUM(F47)</f>
        <v>41667</v>
      </c>
      <c r="G46" s="10">
        <f>SUM(G47)</f>
        <v>41667</v>
      </c>
      <c r="H46" s="10">
        <f>SUM(H47)</f>
        <v>41667</v>
      </c>
      <c r="I46" s="10">
        <f>SUM(I47)</f>
        <v>41667</v>
      </c>
      <c r="J46" s="10">
        <f>SUM(J47)</f>
        <v>41667</v>
      </c>
      <c r="K46" s="10">
        <f>SUM(K47)</f>
        <v>41667</v>
      </c>
      <c r="L46" s="10">
        <f>SUM(L47)</f>
        <v>41667</v>
      </c>
      <c r="M46" s="10">
        <f>SUM(M47)</f>
        <v>41667</v>
      </c>
      <c r="N46" s="10">
        <f>SUM(N47)</f>
        <v>41667</v>
      </c>
      <c r="O46" s="10">
        <f>SUM(O47)</f>
        <v>41663</v>
      </c>
      <c r="P46" s="12">
        <f>SUM(D46:O46)</f>
        <v>500000</v>
      </c>
    </row>
    <row r="47" spans="1:16" ht="24.75">
      <c r="A47" s="17"/>
      <c r="B47" s="17" t="s">
        <v>70</v>
      </c>
      <c r="C47" s="14" t="s">
        <v>71</v>
      </c>
      <c r="D47" s="20">
        <f>SUM(D48)</f>
        <v>41667</v>
      </c>
      <c r="E47" s="20">
        <f>SUM(E48)</f>
        <v>41667</v>
      </c>
      <c r="F47" s="20">
        <f>SUM(F48)</f>
        <v>41667</v>
      </c>
      <c r="G47" s="20">
        <f>SUM(G48)</f>
        <v>41667</v>
      </c>
      <c r="H47" s="20">
        <f>SUM(H48)</f>
        <v>41667</v>
      </c>
      <c r="I47" s="20">
        <f>SUM(I48)</f>
        <v>41667</v>
      </c>
      <c r="J47" s="20">
        <f>SUM(J48)</f>
        <v>41667</v>
      </c>
      <c r="K47" s="20">
        <f>SUM(K48)</f>
        <v>41667</v>
      </c>
      <c r="L47" s="20">
        <f>SUM(L48)</f>
        <v>41667</v>
      </c>
      <c r="M47" s="20">
        <f>SUM(M48)</f>
        <v>41667</v>
      </c>
      <c r="N47" s="20">
        <f>SUM(N48)</f>
        <v>41667</v>
      </c>
      <c r="O47" s="20">
        <f>SUM(O48)</f>
        <v>41663</v>
      </c>
      <c r="P47" s="22">
        <f>SUM(D47:O47)</f>
        <v>500000</v>
      </c>
    </row>
    <row r="48" spans="1:16" ht="12.75">
      <c r="A48" s="17"/>
      <c r="B48" s="17"/>
      <c r="C48" s="18" t="s">
        <v>25</v>
      </c>
      <c r="D48" s="21">
        <v>41667</v>
      </c>
      <c r="E48" s="21">
        <v>41667</v>
      </c>
      <c r="F48" s="21">
        <v>41667</v>
      </c>
      <c r="G48" s="21">
        <v>41667</v>
      </c>
      <c r="H48" s="21">
        <v>41667</v>
      </c>
      <c r="I48" s="21">
        <v>41667</v>
      </c>
      <c r="J48" s="21">
        <v>41667</v>
      </c>
      <c r="K48" s="21">
        <v>41667</v>
      </c>
      <c r="L48" s="21">
        <v>41667</v>
      </c>
      <c r="M48" s="21">
        <v>41667</v>
      </c>
      <c r="N48" s="21">
        <v>41667</v>
      </c>
      <c r="O48" s="21">
        <v>41663</v>
      </c>
      <c r="P48" s="22">
        <f>SUM(D48:O48)</f>
        <v>500000</v>
      </c>
    </row>
    <row r="49" spans="1:16" ht="13.5">
      <c r="A49" s="8" t="s">
        <v>72</v>
      </c>
      <c r="B49" s="8"/>
      <c r="C49" s="9" t="s">
        <v>73</v>
      </c>
      <c r="D49" s="10">
        <f>SUM(D50)</f>
        <v>16667</v>
      </c>
      <c r="E49" s="10">
        <f>SUM(E50)</f>
        <v>16667</v>
      </c>
      <c r="F49" s="10">
        <f>SUM(F50)</f>
        <v>16667</v>
      </c>
      <c r="G49" s="10">
        <f>SUM(G50)</f>
        <v>16667</v>
      </c>
      <c r="H49" s="10">
        <f>SUM(H50)</f>
        <v>16667</v>
      </c>
      <c r="I49" s="10">
        <f>SUM(I50)</f>
        <v>16667</v>
      </c>
      <c r="J49" s="10">
        <f>SUM(J50)</f>
        <v>16667</v>
      </c>
      <c r="K49" s="10">
        <f>SUM(K50)</f>
        <v>16667</v>
      </c>
      <c r="L49" s="10">
        <f>SUM(L50)</f>
        <v>16667</v>
      </c>
      <c r="M49" s="10">
        <f>SUM(M50)</f>
        <v>16667</v>
      </c>
      <c r="N49" s="10">
        <f>SUM(N50)</f>
        <v>16667</v>
      </c>
      <c r="O49" s="10">
        <f>SUM(O50)</f>
        <v>16663</v>
      </c>
      <c r="P49" s="12">
        <f>SUM(D49:O49)</f>
        <v>200000</v>
      </c>
    </row>
    <row r="50" spans="1:16" ht="12.75">
      <c r="A50" s="17"/>
      <c r="B50" s="17" t="s">
        <v>74</v>
      </c>
      <c r="C50" s="18" t="s">
        <v>75</v>
      </c>
      <c r="D50" s="20">
        <f>SUM(D51)</f>
        <v>16667</v>
      </c>
      <c r="E50" s="20">
        <f>SUM(E51)</f>
        <v>16667</v>
      </c>
      <c r="F50" s="20">
        <f>SUM(F51)</f>
        <v>16667</v>
      </c>
      <c r="G50" s="20">
        <f>SUM(G51)</f>
        <v>16667</v>
      </c>
      <c r="H50" s="20">
        <f>SUM(H51)</f>
        <v>16667</v>
      </c>
      <c r="I50" s="20">
        <f>SUM(I51)</f>
        <v>16667</v>
      </c>
      <c r="J50" s="20">
        <f>SUM(J51)</f>
        <v>16667</v>
      </c>
      <c r="K50" s="20">
        <f>SUM(K51)</f>
        <v>16667</v>
      </c>
      <c r="L50" s="20">
        <f>SUM(L51)</f>
        <v>16667</v>
      </c>
      <c r="M50" s="20">
        <f>SUM(M51)</f>
        <v>16667</v>
      </c>
      <c r="N50" s="20">
        <f>SUM(N51)</f>
        <v>16667</v>
      </c>
      <c r="O50" s="20">
        <f>SUM(O51)</f>
        <v>16663</v>
      </c>
      <c r="P50" s="22">
        <f>SUM(D50:O50)</f>
        <v>200000</v>
      </c>
    </row>
    <row r="51" spans="1:16" ht="12.75">
      <c r="A51" s="17"/>
      <c r="B51" s="17"/>
      <c r="C51" s="18" t="s">
        <v>25</v>
      </c>
      <c r="D51" s="29">
        <v>16667</v>
      </c>
      <c r="E51" s="29">
        <v>16667</v>
      </c>
      <c r="F51" s="29">
        <v>16667</v>
      </c>
      <c r="G51" s="29">
        <v>16667</v>
      </c>
      <c r="H51" s="29">
        <v>16667</v>
      </c>
      <c r="I51" s="29">
        <v>16667</v>
      </c>
      <c r="J51" s="29">
        <v>16667</v>
      </c>
      <c r="K51" s="29">
        <v>16667</v>
      </c>
      <c r="L51" s="29">
        <v>16667</v>
      </c>
      <c r="M51" s="29">
        <v>16667</v>
      </c>
      <c r="N51" s="29">
        <v>16667</v>
      </c>
      <c r="O51" s="29">
        <v>16663</v>
      </c>
      <c r="P51" s="22">
        <f>SUM(D51:O51)</f>
        <v>200000</v>
      </c>
    </row>
    <row r="52" spans="1:16" ht="13.5">
      <c r="A52" s="8" t="s">
        <v>76</v>
      </c>
      <c r="B52" s="8"/>
      <c r="C52" s="9" t="s">
        <v>77</v>
      </c>
      <c r="D52" s="10">
        <f>SUM(D53+D59+D66+D76+D82+D90+D94+D110+D61)</f>
        <v>2326804</v>
      </c>
      <c r="E52" s="10">
        <f>SUM(E53+E59+E66+E76+E82+E90+E94+E110+E61)</f>
        <v>2326804</v>
      </c>
      <c r="F52" s="10">
        <f>SUM(F53+F59+F66+F76+F82+F90+F94+F110+F61)</f>
        <v>3946125</v>
      </c>
      <c r="G52" s="10">
        <f>SUM(G53+G59+G66+G76+G82+G90+G94+G110+G61)</f>
        <v>2326804</v>
      </c>
      <c r="H52" s="10">
        <f>SUM(H53+H59+H66+H76+H82+H90+H94+H110+H61)</f>
        <v>3127558</v>
      </c>
      <c r="I52" s="10">
        <f>SUM(I53+I59+I66+I76+I82+I90+I94+I110+I61)</f>
        <v>2326804</v>
      </c>
      <c r="J52" s="10">
        <f>SUM(J53+J59+J66+J76+J82+J90+J94+J110+J61)</f>
        <v>2326804</v>
      </c>
      <c r="K52" s="10">
        <f>SUM(K53+K59+K66+K76+K82+K90+K94+K110+K61)</f>
        <v>2326804</v>
      </c>
      <c r="L52" s="10">
        <f>SUM(L53+L59+L66+L76+L82+L90+L94+L110+L61)</f>
        <v>2664830</v>
      </c>
      <c r="M52" s="10">
        <f>SUM(M53+M59+M66+M76+M82+M90+M94+M110+M61)</f>
        <v>2328504</v>
      </c>
      <c r="N52" s="10">
        <f>SUM(N53+N59+N66+N76+N82+N90+N94+N110+N61)</f>
        <v>2324001</v>
      </c>
      <c r="O52" s="10">
        <f>SUM(O53+O59+O66+O76+O82+O90+O94+O110+O61)</f>
        <v>2326706</v>
      </c>
      <c r="P52" s="12">
        <f>SUM(D52:O52)</f>
        <v>30678548</v>
      </c>
    </row>
    <row r="53" spans="1:16" ht="12.75">
      <c r="A53" s="30"/>
      <c r="B53" s="13" t="s">
        <v>78</v>
      </c>
      <c r="C53" s="18" t="s">
        <v>79</v>
      </c>
      <c r="D53" s="15">
        <f>SUM(D54:D58)</f>
        <v>279924</v>
      </c>
      <c r="E53" s="15">
        <f>SUM(E54:E58)</f>
        <v>279924</v>
      </c>
      <c r="F53" s="15">
        <f>SUM(F54:F58)</f>
        <v>470594</v>
      </c>
      <c r="G53" s="15">
        <f>SUM(G54:G58)</f>
        <v>279924</v>
      </c>
      <c r="H53" s="15">
        <f>SUM(H54:H58)</f>
        <v>348425</v>
      </c>
      <c r="I53" s="15">
        <f>SUM(I54:I58)</f>
        <v>279924</v>
      </c>
      <c r="J53" s="15">
        <f>SUM(J54:J58)</f>
        <v>279924</v>
      </c>
      <c r="K53" s="15">
        <f>SUM(K54:K58)</f>
        <v>279924</v>
      </c>
      <c r="L53" s="15">
        <f>SUM(L54:L58)</f>
        <v>296310</v>
      </c>
      <c r="M53" s="15">
        <f>SUM(M54:M58)</f>
        <v>279924</v>
      </c>
      <c r="N53" s="15">
        <f>SUM(N54:N58)</f>
        <v>286375</v>
      </c>
      <c r="O53" s="15">
        <f>SUM(O54:O58)</f>
        <v>279920</v>
      </c>
      <c r="P53" s="22">
        <f>SUM(D53:O53)</f>
        <v>3641092</v>
      </c>
    </row>
    <row r="54" spans="1:16" ht="12.75">
      <c r="A54" s="17"/>
      <c r="B54" s="17"/>
      <c r="C54" s="14" t="s">
        <v>80</v>
      </c>
      <c r="D54" s="15">
        <v>29942</v>
      </c>
      <c r="E54" s="20">
        <v>29942</v>
      </c>
      <c r="F54" s="20">
        <v>49277</v>
      </c>
      <c r="G54" s="20">
        <v>29942</v>
      </c>
      <c r="H54" s="20">
        <v>40099</v>
      </c>
      <c r="I54" s="15">
        <v>29942</v>
      </c>
      <c r="J54" s="21">
        <v>29942</v>
      </c>
      <c r="K54" s="21">
        <v>29942</v>
      </c>
      <c r="L54" s="21">
        <v>33328</v>
      </c>
      <c r="M54" s="21">
        <v>29942</v>
      </c>
      <c r="N54" s="21">
        <v>29942</v>
      </c>
      <c r="O54" s="21">
        <v>29945</v>
      </c>
      <c r="P54" s="22">
        <f>SUM(D54:O54)</f>
        <v>392185</v>
      </c>
    </row>
    <row r="55" spans="1:16" ht="12.75">
      <c r="A55" s="17"/>
      <c r="B55" s="17"/>
      <c r="C55" s="14" t="s">
        <v>81</v>
      </c>
      <c r="D55" s="15">
        <v>71487</v>
      </c>
      <c r="E55" s="15">
        <v>71487</v>
      </c>
      <c r="F55" s="15">
        <v>111987</v>
      </c>
      <c r="G55" s="15">
        <v>71487</v>
      </c>
      <c r="H55" s="20">
        <v>90831</v>
      </c>
      <c r="I55" s="20">
        <v>71487</v>
      </c>
      <c r="J55" s="20">
        <v>71487</v>
      </c>
      <c r="K55" s="20">
        <v>71487</v>
      </c>
      <c r="L55" s="20">
        <v>71487</v>
      </c>
      <c r="M55" s="20">
        <v>71487</v>
      </c>
      <c r="N55" s="20">
        <v>77938</v>
      </c>
      <c r="O55" s="20">
        <v>71487</v>
      </c>
      <c r="P55" s="22">
        <f>SUM(D55:O55)</f>
        <v>924139</v>
      </c>
    </row>
    <row r="56" spans="1:16" ht="12.75">
      <c r="A56" s="17"/>
      <c r="B56" s="17"/>
      <c r="C56" s="14" t="s">
        <v>82</v>
      </c>
      <c r="D56" s="15">
        <v>66587</v>
      </c>
      <c r="E56" s="15">
        <v>66587</v>
      </c>
      <c r="F56" s="15">
        <v>107543</v>
      </c>
      <c r="G56" s="15">
        <v>66587</v>
      </c>
      <c r="H56" s="15">
        <v>87437</v>
      </c>
      <c r="I56" s="15">
        <v>66587</v>
      </c>
      <c r="J56" s="15">
        <v>66587</v>
      </c>
      <c r="K56" s="15">
        <v>66587</v>
      </c>
      <c r="L56" s="15">
        <v>73537</v>
      </c>
      <c r="M56" s="15">
        <v>66587</v>
      </c>
      <c r="N56" s="15">
        <v>66587</v>
      </c>
      <c r="O56" s="15">
        <v>66587</v>
      </c>
      <c r="P56" s="22">
        <f>SUM(D56:O56)</f>
        <v>867800</v>
      </c>
    </row>
    <row r="57" spans="1:16" ht="12.75">
      <c r="A57" s="17"/>
      <c r="B57" s="17"/>
      <c r="C57" s="14" t="s">
        <v>83</v>
      </c>
      <c r="D57" s="15">
        <v>41030</v>
      </c>
      <c r="E57" s="15">
        <v>41030</v>
      </c>
      <c r="F57" s="15">
        <v>69441</v>
      </c>
      <c r="G57" s="15">
        <v>41030</v>
      </c>
      <c r="H57" s="15">
        <v>59180</v>
      </c>
      <c r="I57" s="15">
        <v>41030</v>
      </c>
      <c r="J57" s="15">
        <v>41030</v>
      </c>
      <c r="K57" s="15">
        <v>41030</v>
      </c>
      <c r="L57" s="15">
        <v>47080</v>
      </c>
      <c r="M57" s="15">
        <v>41030</v>
      </c>
      <c r="N57" s="15">
        <v>41030</v>
      </c>
      <c r="O57" s="15">
        <v>41027</v>
      </c>
      <c r="P57" s="22">
        <f>SUM(D57:O57)</f>
        <v>544968</v>
      </c>
    </row>
    <row r="58" spans="1:16" ht="12.75">
      <c r="A58" s="17"/>
      <c r="B58" s="17"/>
      <c r="C58" s="14" t="s">
        <v>84</v>
      </c>
      <c r="D58" s="15">
        <v>70878</v>
      </c>
      <c r="E58" s="15">
        <v>70878</v>
      </c>
      <c r="F58" s="15">
        <v>132346</v>
      </c>
      <c r="G58" s="15">
        <v>70878</v>
      </c>
      <c r="H58" s="15">
        <v>70878</v>
      </c>
      <c r="I58" s="15">
        <v>70878</v>
      </c>
      <c r="J58" s="15">
        <v>70878</v>
      </c>
      <c r="K58" s="15">
        <v>70878</v>
      </c>
      <c r="L58" s="15">
        <v>70878</v>
      </c>
      <c r="M58" s="15">
        <v>70878</v>
      </c>
      <c r="N58" s="15">
        <v>70878</v>
      </c>
      <c r="O58" s="15">
        <v>70874</v>
      </c>
      <c r="P58" s="22">
        <f>SUM(D58:O58)</f>
        <v>912000</v>
      </c>
    </row>
    <row r="59" spans="1:16" ht="12.75">
      <c r="A59" s="13"/>
      <c r="B59" s="13" t="s">
        <v>85</v>
      </c>
      <c r="C59" s="18" t="s">
        <v>86</v>
      </c>
      <c r="D59" s="15">
        <f>SUM(D60:D60)</f>
        <v>24808</v>
      </c>
      <c r="E59" s="15">
        <f>SUM(E60:E60)</f>
        <v>24808</v>
      </c>
      <c r="F59" s="15">
        <f>SUM(F60:F60)</f>
        <v>46108</v>
      </c>
      <c r="G59" s="15">
        <f>SUM(G60:G60)</f>
        <v>24808</v>
      </c>
      <c r="H59" s="15">
        <f>SUM(H60:H60)</f>
        <v>39808</v>
      </c>
      <c r="I59" s="15">
        <f>SUM(I60:I60)</f>
        <v>24808</v>
      </c>
      <c r="J59" s="15">
        <f>SUM(J60:J60)</f>
        <v>24808</v>
      </c>
      <c r="K59" s="15">
        <f>SUM(K60:K60)</f>
        <v>24808</v>
      </c>
      <c r="L59" s="15">
        <f>SUM(L60:L60)</f>
        <v>29808</v>
      </c>
      <c r="M59" s="15">
        <f>SUM(M60:M60)</f>
        <v>24808</v>
      </c>
      <c r="N59" s="15">
        <f>SUM(N60:N60)</f>
        <v>24808</v>
      </c>
      <c r="O59" s="15">
        <f>SUM(O60:O60)</f>
        <v>24812</v>
      </c>
      <c r="P59" s="22">
        <f>SUM(D59:O59)</f>
        <v>339000</v>
      </c>
    </row>
    <row r="60" spans="1:16" ht="12.75">
      <c r="A60" s="13"/>
      <c r="B60" s="13"/>
      <c r="C60" s="14" t="s">
        <v>87</v>
      </c>
      <c r="D60" s="31">
        <v>24808</v>
      </c>
      <c r="E60" s="31">
        <v>24808</v>
      </c>
      <c r="F60" s="31">
        <v>46108</v>
      </c>
      <c r="G60" s="31">
        <v>24808</v>
      </c>
      <c r="H60" s="31">
        <v>39808</v>
      </c>
      <c r="I60" s="31">
        <v>24808</v>
      </c>
      <c r="J60" s="31">
        <v>24808</v>
      </c>
      <c r="K60" s="31">
        <v>24808</v>
      </c>
      <c r="L60" s="31">
        <v>29808</v>
      </c>
      <c r="M60" s="31">
        <v>24808</v>
      </c>
      <c r="N60" s="31">
        <v>24808</v>
      </c>
      <c r="O60" s="31">
        <v>24812</v>
      </c>
      <c r="P60" s="22">
        <f>SUM(D60:O60)</f>
        <v>339000</v>
      </c>
    </row>
    <row r="61" spans="1:16" ht="12.75">
      <c r="A61" s="13"/>
      <c r="B61" s="13" t="s">
        <v>88</v>
      </c>
      <c r="C61" s="18" t="s">
        <v>89</v>
      </c>
      <c r="D61" s="15">
        <f>SUM(D62:D65)</f>
        <v>127366</v>
      </c>
      <c r="E61" s="15">
        <f>SUM(E62:E65)</f>
        <v>127366</v>
      </c>
      <c r="F61" s="15">
        <f>SUM(F62:F65)</f>
        <v>232828</v>
      </c>
      <c r="G61" s="15">
        <f>SUM(G62:G65)</f>
        <v>127366</v>
      </c>
      <c r="H61" s="15">
        <f>SUM(H62:H65)</f>
        <v>167471</v>
      </c>
      <c r="I61" s="15">
        <f>SUM(I62:I65)</f>
        <v>127366</v>
      </c>
      <c r="J61" s="15">
        <f>SUM(J62:J65)</f>
        <v>127366</v>
      </c>
      <c r="K61" s="15">
        <f>SUM(K62:K65)</f>
        <v>127366</v>
      </c>
      <c r="L61" s="15">
        <f>SUM(L62:L65)</f>
        <v>140735</v>
      </c>
      <c r="M61" s="15">
        <f>SUM(M62:M65)</f>
        <v>127366</v>
      </c>
      <c r="N61" s="15">
        <f>SUM(N62:N65)</f>
        <v>127366</v>
      </c>
      <c r="O61" s="15">
        <f>SUM(O62:O65)</f>
        <v>127363</v>
      </c>
      <c r="P61" s="22">
        <f>SUM(D61:O61)</f>
        <v>1687325</v>
      </c>
    </row>
    <row r="62" spans="1:16" ht="12.75">
      <c r="A62" s="17"/>
      <c r="B62" s="17"/>
      <c r="C62" s="14" t="s">
        <v>80</v>
      </c>
      <c r="D62" s="20">
        <v>32817</v>
      </c>
      <c r="E62" s="20">
        <v>32817</v>
      </c>
      <c r="F62" s="20">
        <v>59017</v>
      </c>
      <c r="G62" s="20">
        <v>32817</v>
      </c>
      <c r="H62" s="20">
        <v>45065</v>
      </c>
      <c r="I62" s="20">
        <v>32817</v>
      </c>
      <c r="J62" s="20">
        <v>32817</v>
      </c>
      <c r="K62" s="20">
        <v>32817</v>
      </c>
      <c r="L62" s="20">
        <v>36900</v>
      </c>
      <c r="M62" s="20">
        <v>32817</v>
      </c>
      <c r="N62" s="20">
        <v>32817</v>
      </c>
      <c r="O62" s="20">
        <v>32813</v>
      </c>
      <c r="P62" s="22">
        <f>SUM(D62:O62)</f>
        <v>436331</v>
      </c>
    </row>
    <row r="63" spans="1:16" ht="12.75">
      <c r="A63" s="17"/>
      <c r="B63" s="17"/>
      <c r="C63" s="14" t="s">
        <v>81</v>
      </c>
      <c r="D63" s="31">
        <v>18796</v>
      </c>
      <c r="E63" s="31">
        <v>18796</v>
      </c>
      <c r="F63" s="31">
        <v>35096</v>
      </c>
      <c r="G63" s="31">
        <v>18796</v>
      </c>
      <c r="H63" s="31">
        <v>29778</v>
      </c>
      <c r="I63" s="31">
        <v>18796</v>
      </c>
      <c r="J63" s="31">
        <v>18796</v>
      </c>
      <c r="K63" s="31">
        <v>18796</v>
      </c>
      <c r="L63" s="31">
        <v>22457</v>
      </c>
      <c r="M63" s="31">
        <v>18796</v>
      </c>
      <c r="N63" s="31">
        <v>18796</v>
      </c>
      <c r="O63" s="31">
        <v>18795</v>
      </c>
      <c r="P63" s="22">
        <f>SUM(D63:O63)</f>
        <v>256494</v>
      </c>
    </row>
    <row r="64" spans="1:16" ht="12.75">
      <c r="A64" s="17"/>
      <c r="B64" s="17"/>
      <c r="C64" s="14" t="s">
        <v>82</v>
      </c>
      <c r="D64" s="31">
        <v>36680</v>
      </c>
      <c r="E64" s="31">
        <v>36680</v>
      </c>
      <c r="F64" s="31">
        <v>66524</v>
      </c>
      <c r="G64" s="31">
        <v>36680</v>
      </c>
      <c r="H64" s="31">
        <v>53555</v>
      </c>
      <c r="I64" s="31">
        <v>36680</v>
      </c>
      <c r="J64" s="31">
        <v>36680</v>
      </c>
      <c r="K64" s="31">
        <v>36680</v>
      </c>
      <c r="L64" s="31">
        <v>42305</v>
      </c>
      <c r="M64" s="31">
        <v>36680</v>
      </c>
      <c r="N64" s="31">
        <v>36680</v>
      </c>
      <c r="O64" s="31">
        <v>36676</v>
      </c>
      <c r="P64" s="22">
        <f>SUM(D64:O64)</f>
        <v>492500</v>
      </c>
    </row>
    <row r="65" spans="1:16" ht="12.75">
      <c r="A65" s="17"/>
      <c r="B65" s="17"/>
      <c r="C65" s="14" t="s">
        <v>84</v>
      </c>
      <c r="D65" s="31">
        <v>39073</v>
      </c>
      <c r="E65" s="31">
        <v>39073</v>
      </c>
      <c r="F65" s="31">
        <v>72191</v>
      </c>
      <c r="G65" s="31">
        <v>39073</v>
      </c>
      <c r="H65" s="31">
        <v>39073</v>
      </c>
      <c r="I65" s="31">
        <v>39073</v>
      </c>
      <c r="J65" s="31">
        <v>39073</v>
      </c>
      <c r="K65" s="31">
        <v>39073</v>
      </c>
      <c r="L65" s="31">
        <v>39073</v>
      </c>
      <c r="M65" s="31">
        <v>39073</v>
      </c>
      <c r="N65" s="31">
        <v>39073</v>
      </c>
      <c r="O65" s="31">
        <v>39079</v>
      </c>
      <c r="P65" s="22">
        <f>SUM(D65:O65)</f>
        <v>502000</v>
      </c>
    </row>
    <row r="66" spans="1:16" ht="12.75">
      <c r="A66" s="17"/>
      <c r="B66" s="13" t="s">
        <v>90</v>
      </c>
      <c r="C66" s="18" t="s">
        <v>91</v>
      </c>
      <c r="D66" s="15">
        <f>SUM(D67:D75)</f>
        <v>620312</v>
      </c>
      <c r="E66" s="15">
        <f>SUM(E67:E75)</f>
        <v>620312</v>
      </c>
      <c r="F66" s="15">
        <f>SUM(F67:F75)</f>
        <v>1007410</v>
      </c>
      <c r="G66" s="15">
        <f>SUM(G67:G75)</f>
        <v>620312</v>
      </c>
      <c r="H66" s="15">
        <f>SUM(H67:H75)</f>
        <v>838261</v>
      </c>
      <c r="I66" s="15">
        <f>SUM(I67:I75)</f>
        <v>620312</v>
      </c>
      <c r="J66" s="15">
        <f>SUM(J67:J75)</f>
        <v>620312</v>
      </c>
      <c r="K66" s="15">
        <f>SUM(K67:K75)</f>
        <v>620312</v>
      </c>
      <c r="L66" s="15">
        <f>SUM(L67:L75)</f>
        <v>691262</v>
      </c>
      <c r="M66" s="15">
        <f>SUM(M67:M75)</f>
        <v>622012</v>
      </c>
      <c r="N66" s="15">
        <f>SUM(N67:N75)</f>
        <v>620312</v>
      </c>
      <c r="O66" s="15">
        <f>SUM(O67:O75)</f>
        <v>620310</v>
      </c>
      <c r="P66" s="22">
        <f>SUM(D66:O66)</f>
        <v>8121439</v>
      </c>
    </row>
    <row r="67" spans="1:16" ht="12.75">
      <c r="A67" s="17"/>
      <c r="B67" s="17"/>
      <c r="C67" s="14" t="s">
        <v>92</v>
      </c>
      <c r="D67" s="15">
        <v>100100</v>
      </c>
      <c r="E67" s="15">
        <v>100100</v>
      </c>
      <c r="F67" s="15">
        <v>167100</v>
      </c>
      <c r="G67" s="15">
        <v>100100</v>
      </c>
      <c r="H67" s="15">
        <v>134975</v>
      </c>
      <c r="I67" s="15">
        <v>100100</v>
      </c>
      <c r="J67" s="15">
        <v>100100</v>
      </c>
      <c r="K67" s="15">
        <v>100100</v>
      </c>
      <c r="L67" s="15">
        <v>111725</v>
      </c>
      <c r="M67" s="15">
        <v>100100</v>
      </c>
      <c r="N67" s="15">
        <v>100100</v>
      </c>
      <c r="O67" s="15">
        <v>100100</v>
      </c>
      <c r="P67" s="22">
        <f>SUM(D67:O67)</f>
        <v>1314700</v>
      </c>
    </row>
    <row r="68" spans="1:16" ht="12.75">
      <c r="A68" s="17"/>
      <c r="B68" s="17"/>
      <c r="C68" s="14" t="s">
        <v>87</v>
      </c>
      <c r="D68" s="15">
        <v>80749</v>
      </c>
      <c r="E68" s="15">
        <v>80749</v>
      </c>
      <c r="F68" s="15">
        <v>134249</v>
      </c>
      <c r="G68" s="15">
        <v>80749</v>
      </c>
      <c r="H68" s="15">
        <v>110027</v>
      </c>
      <c r="I68" s="15">
        <v>80749</v>
      </c>
      <c r="J68" s="15">
        <v>80749</v>
      </c>
      <c r="K68" s="15">
        <v>80749</v>
      </c>
      <c r="L68" s="15">
        <v>90508</v>
      </c>
      <c r="M68" s="15">
        <v>80749</v>
      </c>
      <c r="N68" s="15">
        <v>80749</v>
      </c>
      <c r="O68" s="15">
        <v>80748</v>
      </c>
      <c r="P68" s="22">
        <f>SUM(D68:O68)</f>
        <v>1061524</v>
      </c>
    </row>
    <row r="69" spans="1:16" ht="12.75">
      <c r="A69" s="17"/>
      <c r="B69" s="17"/>
      <c r="C69" s="14" t="s">
        <v>93</v>
      </c>
      <c r="D69" s="31">
        <v>135330</v>
      </c>
      <c r="E69" s="31">
        <v>135330</v>
      </c>
      <c r="F69" s="31">
        <v>216330</v>
      </c>
      <c r="G69" s="31">
        <v>135330</v>
      </c>
      <c r="H69" s="31">
        <v>184113</v>
      </c>
      <c r="I69" s="31">
        <v>135330</v>
      </c>
      <c r="J69" s="31">
        <v>135330</v>
      </c>
      <c r="K69" s="31">
        <v>135330</v>
      </c>
      <c r="L69" s="31">
        <v>151591</v>
      </c>
      <c r="M69" s="31">
        <v>135330</v>
      </c>
      <c r="N69" s="31">
        <v>135330</v>
      </c>
      <c r="O69" s="31">
        <v>135326</v>
      </c>
      <c r="P69" s="22">
        <f>SUM(D69:O69)</f>
        <v>1770000</v>
      </c>
    </row>
    <row r="70" spans="1:16" ht="12.75">
      <c r="A70" s="17"/>
      <c r="B70" s="17"/>
      <c r="C70" s="14" t="s">
        <v>94</v>
      </c>
      <c r="D70" s="31">
        <v>188057</v>
      </c>
      <c r="E70" s="31">
        <v>188057</v>
      </c>
      <c r="F70" s="31">
        <v>331057</v>
      </c>
      <c r="G70" s="31">
        <v>188057</v>
      </c>
      <c r="H70" s="31">
        <v>275290</v>
      </c>
      <c r="I70" s="31">
        <v>188057</v>
      </c>
      <c r="J70" s="31">
        <v>188057</v>
      </c>
      <c r="K70" s="31">
        <v>188057</v>
      </c>
      <c r="L70" s="31">
        <v>217135</v>
      </c>
      <c r="M70" s="31">
        <v>188057</v>
      </c>
      <c r="N70" s="31">
        <v>188057</v>
      </c>
      <c r="O70" s="31">
        <v>188062</v>
      </c>
      <c r="P70" s="22">
        <f>SUM(D70:O70)</f>
        <v>2516000</v>
      </c>
    </row>
    <row r="71" spans="1:16" ht="12.75">
      <c r="A71" s="17"/>
      <c r="B71" s="17"/>
      <c r="C71" s="14" t="s">
        <v>95</v>
      </c>
      <c r="D71" s="31">
        <v>19054</v>
      </c>
      <c r="E71" s="31">
        <v>19054</v>
      </c>
      <c r="F71" s="31">
        <v>36552</v>
      </c>
      <c r="G71" s="31">
        <v>19054</v>
      </c>
      <c r="H71" s="31">
        <v>24684</v>
      </c>
      <c r="I71" s="31">
        <v>19054</v>
      </c>
      <c r="J71" s="31">
        <v>19054</v>
      </c>
      <c r="K71" s="31">
        <v>19054</v>
      </c>
      <c r="L71" s="31">
        <v>20931</v>
      </c>
      <c r="M71" s="31">
        <v>19054</v>
      </c>
      <c r="N71" s="31">
        <v>19054</v>
      </c>
      <c r="O71" s="31">
        <v>19052</v>
      </c>
      <c r="P71" s="22">
        <f>SUM(D71:O71)</f>
        <v>253651</v>
      </c>
    </row>
    <row r="72" spans="1:16" ht="12.75">
      <c r="A72" s="17"/>
      <c r="B72" s="17"/>
      <c r="C72" s="14" t="s">
        <v>96</v>
      </c>
      <c r="D72" s="31">
        <v>10067</v>
      </c>
      <c r="E72" s="31">
        <v>10067</v>
      </c>
      <c r="F72" s="31">
        <v>13167</v>
      </c>
      <c r="G72" s="31">
        <v>10067</v>
      </c>
      <c r="H72" s="31">
        <v>12317</v>
      </c>
      <c r="I72" s="31">
        <v>10067</v>
      </c>
      <c r="J72" s="31">
        <v>10067</v>
      </c>
      <c r="K72" s="31">
        <v>10067</v>
      </c>
      <c r="L72" s="31">
        <v>10817</v>
      </c>
      <c r="M72" s="31">
        <v>10067</v>
      </c>
      <c r="N72" s="31">
        <v>10067</v>
      </c>
      <c r="O72" s="31">
        <v>10063</v>
      </c>
      <c r="P72" s="22">
        <f>SUM(D72:O72)</f>
        <v>126900</v>
      </c>
    </row>
    <row r="73" spans="1:16" ht="12.75">
      <c r="A73" s="17"/>
      <c r="B73" s="17"/>
      <c r="C73" s="14" t="s">
        <v>97</v>
      </c>
      <c r="D73" s="31">
        <v>19750</v>
      </c>
      <c r="E73" s="31">
        <v>19750</v>
      </c>
      <c r="F73" s="31">
        <v>35750</v>
      </c>
      <c r="G73" s="31">
        <v>19750</v>
      </c>
      <c r="H73" s="31">
        <v>24850</v>
      </c>
      <c r="I73" s="31">
        <v>19750</v>
      </c>
      <c r="J73" s="31">
        <v>19750</v>
      </c>
      <c r="K73" s="31">
        <v>19750</v>
      </c>
      <c r="L73" s="31">
        <v>19750</v>
      </c>
      <c r="M73" s="31">
        <v>21450</v>
      </c>
      <c r="N73" s="31">
        <v>19750</v>
      </c>
      <c r="O73" s="31">
        <v>19750</v>
      </c>
      <c r="P73" s="22">
        <f>SUM(D73:O73)</f>
        <v>259800</v>
      </c>
    </row>
    <row r="74" spans="1:16" ht="12.75">
      <c r="A74" s="17"/>
      <c r="B74" s="17"/>
      <c r="C74" s="14" t="s">
        <v>98</v>
      </c>
      <c r="D74" s="31">
        <v>9333</v>
      </c>
      <c r="E74" s="31">
        <v>9333</v>
      </c>
      <c r="F74" s="31">
        <v>15333</v>
      </c>
      <c r="G74" s="31">
        <v>9333</v>
      </c>
      <c r="H74" s="31">
        <v>14133</v>
      </c>
      <c r="I74" s="31">
        <v>9333</v>
      </c>
      <c r="J74" s="31">
        <v>9333</v>
      </c>
      <c r="K74" s="31">
        <v>9333</v>
      </c>
      <c r="L74" s="31">
        <v>10933</v>
      </c>
      <c r="M74" s="31">
        <v>9333</v>
      </c>
      <c r="N74" s="31">
        <v>9333</v>
      </c>
      <c r="O74" s="31">
        <v>9337</v>
      </c>
      <c r="P74" s="22">
        <f>SUM(D74:O74)</f>
        <v>124400</v>
      </c>
    </row>
    <row r="75" spans="1:16" ht="12.75">
      <c r="A75" s="17"/>
      <c r="B75" s="17"/>
      <c r="C75" s="14" t="s">
        <v>25</v>
      </c>
      <c r="D75" s="21">
        <v>57872</v>
      </c>
      <c r="E75" s="21">
        <v>57872</v>
      </c>
      <c r="F75" s="21">
        <v>57872</v>
      </c>
      <c r="G75" s="21">
        <v>57872</v>
      </c>
      <c r="H75" s="21">
        <v>57872</v>
      </c>
      <c r="I75" s="21">
        <v>57872</v>
      </c>
      <c r="J75" s="21">
        <v>57872</v>
      </c>
      <c r="K75" s="21">
        <v>57872</v>
      </c>
      <c r="L75" s="21">
        <v>57872</v>
      </c>
      <c r="M75" s="21">
        <v>57872</v>
      </c>
      <c r="N75" s="21">
        <v>57872</v>
      </c>
      <c r="O75" s="21">
        <v>57872</v>
      </c>
      <c r="P75" s="22">
        <f>SUM(D75:O75)</f>
        <v>694464</v>
      </c>
    </row>
    <row r="76" spans="1:16" ht="12.75">
      <c r="A76" s="30"/>
      <c r="B76" s="13" t="s">
        <v>99</v>
      </c>
      <c r="C76" s="18" t="s">
        <v>100</v>
      </c>
      <c r="D76" s="15">
        <f>SUM(D77:D81)</f>
        <v>122550</v>
      </c>
      <c r="E76" s="15">
        <f>SUM(E77:E81)</f>
        <v>122550</v>
      </c>
      <c r="F76" s="15">
        <f>SUM(F77:F81)</f>
        <v>234435</v>
      </c>
      <c r="G76" s="15">
        <f>SUM(G77:G81)</f>
        <v>122550</v>
      </c>
      <c r="H76" s="15">
        <f>SUM(H77:H81)</f>
        <v>184950</v>
      </c>
      <c r="I76" s="15">
        <f>SUM(I77:I81)</f>
        <v>122550</v>
      </c>
      <c r="J76" s="15">
        <f>SUM(J77:J81)</f>
        <v>122550</v>
      </c>
      <c r="K76" s="15">
        <f>SUM(K77:K81)</f>
        <v>122550</v>
      </c>
      <c r="L76" s="15">
        <f>SUM(L77:L81)</f>
        <v>143350</v>
      </c>
      <c r="M76" s="15">
        <f>SUM(M77:M81)</f>
        <v>122550</v>
      </c>
      <c r="N76" s="15">
        <f>SUM(N77:N81)</f>
        <v>122550</v>
      </c>
      <c r="O76" s="15">
        <f>SUM(O77:O81)</f>
        <v>122565</v>
      </c>
      <c r="P76" s="22">
        <f>SUM(D76:O76)</f>
        <v>1665700</v>
      </c>
    </row>
    <row r="77" spans="1:16" ht="12.75">
      <c r="A77" s="13"/>
      <c r="B77" s="13"/>
      <c r="C77" s="14" t="s">
        <v>101</v>
      </c>
      <c r="D77" s="31">
        <v>20883</v>
      </c>
      <c r="E77" s="31">
        <v>20883</v>
      </c>
      <c r="F77" s="31">
        <v>35783</v>
      </c>
      <c r="G77" s="31">
        <v>20883</v>
      </c>
      <c r="H77" s="31">
        <v>22908</v>
      </c>
      <c r="I77" s="31">
        <v>20883</v>
      </c>
      <c r="J77" s="31">
        <v>20883</v>
      </c>
      <c r="K77" s="31">
        <v>20883</v>
      </c>
      <c r="L77" s="31">
        <v>21558</v>
      </c>
      <c r="M77" s="31">
        <v>20883</v>
      </c>
      <c r="N77" s="31">
        <v>20883</v>
      </c>
      <c r="O77" s="31">
        <v>20887</v>
      </c>
      <c r="P77" s="22">
        <f>SUM(D77:O77)</f>
        <v>268200</v>
      </c>
    </row>
    <row r="78" spans="1:16" ht="12.75">
      <c r="A78" s="17"/>
      <c r="B78" s="17"/>
      <c r="C78" s="14" t="s">
        <v>96</v>
      </c>
      <c r="D78" s="31">
        <v>32600</v>
      </c>
      <c r="E78" s="31">
        <v>32600</v>
      </c>
      <c r="F78" s="31">
        <v>66400</v>
      </c>
      <c r="G78" s="31">
        <v>32600</v>
      </c>
      <c r="H78" s="31">
        <v>54350</v>
      </c>
      <c r="I78" s="31">
        <v>32600</v>
      </c>
      <c r="J78" s="31">
        <v>32600</v>
      </c>
      <c r="K78" s="31">
        <v>32600</v>
      </c>
      <c r="L78" s="31">
        <v>39850</v>
      </c>
      <c r="M78" s="31">
        <v>32600</v>
      </c>
      <c r="N78" s="31">
        <v>32600</v>
      </c>
      <c r="O78" s="31">
        <v>32600</v>
      </c>
      <c r="P78" s="22">
        <f>SUM(D78:O78)</f>
        <v>454000</v>
      </c>
    </row>
    <row r="79" spans="1:16" ht="12.75">
      <c r="A79" s="17"/>
      <c r="B79" s="17"/>
      <c r="C79" s="14" t="s">
        <v>95</v>
      </c>
      <c r="D79" s="31">
        <v>12401</v>
      </c>
      <c r="E79" s="31">
        <v>12401</v>
      </c>
      <c r="F79" s="31">
        <v>28586</v>
      </c>
      <c r="G79" s="31">
        <v>12401</v>
      </c>
      <c r="H79" s="31">
        <v>19901</v>
      </c>
      <c r="I79" s="31">
        <v>12401</v>
      </c>
      <c r="J79" s="31">
        <v>12401</v>
      </c>
      <c r="K79" s="31">
        <v>12401</v>
      </c>
      <c r="L79" s="31">
        <v>14901</v>
      </c>
      <c r="M79" s="31">
        <v>12401</v>
      </c>
      <c r="N79" s="31">
        <v>12401</v>
      </c>
      <c r="O79" s="31">
        <v>12404</v>
      </c>
      <c r="P79" s="22">
        <f>SUM(D79:O79)</f>
        <v>175000</v>
      </c>
    </row>
    <row r="80" spans="1:16" ht="12.75">
      <c r="A80" s="17"/>
      <c r="B80" s="17"/>
      <c r="C80" s="14" t="s">
        <v>98</v>
      </c>
      <c r="D80" s="31">
        <v>19333</v>
      </c>
      <c r="E80" s="31">
        <v>19333</v>
      </c>
      <c r="F80" s="31">
        <v>34333</v>
      </c>
      <c r="G80" s="31">
        <v>19333</v>
      </c>
      <c r="H80" s="31">
        <v>27208</v>
      </c>
      <c r="I80" s="31">
        <v>19333</v>
      </c>
      <c r="J80" s="31">
        <v>19333</v>
      </c>
      <c r="K80" s="31">
        <v>19333</v>
      </c>
      <c r="L80" s="31">
        <v>21958</v>
      </c>
      <c r="M80" s="31">
        <v>19333</v>
      </c>
      <c r="N80" s="31">
        <v>19333</v>
      </c>
      <c r="O80" s="31">
        <v>19337</v>
      </c>
      <c r="P80" s="22">
        <f>SUM(D80:O80)</f>
        <v>257500</v>
      </c>
    </row>
    <row r="81" spans="1:16" ht="12.75">
      <c r="A81" s="17"/>
      <c r="B81" s="17"/>
      <c r="C81" s="18" t="s">
        <v>102</v>
      </c>
      <c r="D81" s="20">
        <v>37333</v>
      </c>
      <c r="E81" s="20">
        <v>37333</v>
      </c>
      <c r="F81" s="20">
        <v>69333</v>
      </c>
      <c r="G81" s="20">
        <v>37333</v>
      </c>
      <c r="H81" s="20">
        <v>60583</v>
      </c>
      <c r="I81" s="20">
        <v>37333</v>
      </c>
      <c r="J81" s="20">
        <v>37333</v>
      </c>
      <c r="K81" s="20">
        <v>37333</v>
      </c>
      <c r="L81" s="20">
        <v>45083</v>
      </c>
      <c r="M81" s="20">
        <v>37333</v>
      </c>
      <c r="N81" s="20">
        <v>37333</v>
      </c>
      <c r="O81" s="20">
        <v>37337</v>
      </c>
      <c r="P81" s="22">
        <f>SUM(D81:O81)</f>
        <v>511000</v>
      </c>
    </row>
    <row r="82" spans="1:16" ht="12.75">
      <c r="A82" s="30"/>
      <c r="B82" s="13" t="s">
        <v>103</v>
      </c>
      <c r="C82" s="18" t="s">
        <v>104</v>
      </c>
      <c r="D82" s="15">
        <f>SUM(D83:D89)</f>
        <v>951136</v>
      </c>
      <c r="E82" s="15">
        <f>SUM(E83:E89)</f>
        <v>951136</v>
      </c>
      <c r="F82" s="15">
        <f>SUM(F83:F89)</f>
        <v>1475894</v>
      </c>
      <c r="G82" s="15">
        <f>SUM(G83:G89)</f>
        <v>951136</v>
      </c>
      <c r="H82" s="15">
        <f>SUM(H83:H89)</f>
        <v>1328252</v>
      </c>
      <c r="I82" s="15">
        <f>SUM(I83:I89)</f>
        <v>951136</v>
      </c>
      <c r="J82" s="15">
        <f>SUM(J83:J89)</f>
        <v>951136</v>
      </c>
      <c r="K82" s="15">
        <f>SUM(K83:K89)</f>
        <v>951136</v>
      </c>
      <c r="L82" s="15">
        <f>SUM(L83:L89)</f>
        <v>1086096</v>
      </c>
      <c r="M82" s="15">
        <f>SUM(M83:M89)</f>
        <v>951136</v>
      </c>
      <c r="N82" s="15">
        <f>SUM(N83:N89)</f>
        <v>941883</v>
      </c>
      <c r="O82" s="15">
        <f>SUM(O83:O89)</f>
        <v>951149</v>
      </c>
      <c r="P82" s="22">
        <f>SUM(D82:O82)</f>
        <v>12441226</v>
      </c>
    </row>
    <row r="83" spans="1:16" ht="12.75">
      <c r="A83" s="17"/>
      <c r="B83" s="17"/>
      <c r="C83" s="14" t="s">
        <v>101</v>
      </c>
      <c r="D83" s="31">
        <v>125192</v>
      </c>
      <c r="E83" s="31">
        <v>125192</v>
      </c>
      <c r="F83" s="31">
        <v>188792</v>
      </c>
      <c r="G83" s="31">
        <v>125192</v>
      </c>
      <c r="H83" s="31">
        <v>179567</v>
      </c>
      <c r="I83" s="31">
        <v>125192</v>
      </c>
      <c r="J83" s="31">
        <v>125192</v>
      </c>
      <c r="K83" s="31">
        <v>125192</v>
      </c>
      <c r="L83" s="31">
        <v>143317</v>
      </c>
      <c r="M83" s="31">
        <v>125192</v>
      </c>
      <c r="N83" s="31">
        <v>125192</v>
      </c>
      <c r="O83" s="31">
        <v>125188</v>
      </c>
      <c r="P83" s="22">
        <f>SUM(D83:O83)</f>
        <v>1638400</v>
      </c>
    </row>
    <row r="84" spans="1:16" ht="12.75">
      <c r="A84" s="17"/>
      <c r="B84" s="17"/>
      <c r="C84" s="14" t="s">
        <v>96</v>
      </c>
      <c r="D84" s="31">
        <v>84958</v>
      </c>
      <c r="E84" s="31">
        <v>84958</v>
      </c>
      <c r="F84" s="31">
        <v>141658</v>
      </c>
      <c r="G84" s="31">
        <v>84958</v>
      </c>
      <c r="H84" s="31">
        <v>123208</v>
      </c>
      <c r="I84" s="31">
        <v>84958</v>
      </c>
      <c r="J84" s="31">
        <v>84958</v>
      </c>
      <c r="K84" s="31">
        <v>84958</v>
      </c>
      <c r="L84" s="31">
        <v>106965</v>
      </c>
      <c r="M84" s="31">
        <v>84958</v>
      </c>
      <c r="N84" s="31">
        <v>75705</v>
      </c>
      <c r="O84" s="31">
        <v>84958</v>
      </c>
      <c r="P84" s="22">
        <f>SUM(D84:O84)</f>
        <v>1127200</v>
      </c>
    </row>
    <row r="85" spans="1:16" ht="12.75">
      <c r="A85" s="17"/>
      <c r="B85" s="17"/>
      <c r="C85" s="14" t="s">
        <v>95</v>
      </c>
      <c r="D85" s="31">
        <v>142642</v>
      </c>
      <c r="E85" s="31">
        <v>142642</v>
      </c>
      <c r="F85" s="31">
        <v>223400</v>
      </c>
      <c r="G85" s="31">
        <v>142642</v>
      </c>
      <c r="H85" s="31">
        <v>204540</v>
      </c>
      <c r="I85" s="31">
        <v>142642</v>
      </c>
      <c r="J85" s="31">
        <v>142642</v>
      </c>
      <c r="K85" s="31">
        <v>142642</v>
      </c>
      <c r="L85" s="31">
        <v>163274</v>
      </c>
      <c r="M85" s="31">
        <v>142642</v>
      </c>
      <c r="N85" s="31">
        <v>142642</v>
      </c>
      <c r="O85" s="31">
        <v>142650</v>
      </c>
      <c r="P85" s="22">
        <f>SUM(D85:O85)</f>
        <v>1875000</v>
      </c>
    </row>
    <row r="86" spans="1:16" ht="12.75">
      <c r="A86" s="17"/>
      <c r="B86" s="17"/>
      <c r="C86" s="14" t="s">
        <v>98</v>
      </c>
      <c r="D86" s="31">
        <v>254903</v>
      </c>
      <c r="E86" s="31">
        <v>254903</v>
      </c>
      <c r="F86" s="31">
        <v>413903</v>
      </c>
      <c r="G86" s="31">
        <v>254903</v>
      </c>
      <c r="H86" s="31">
        <v>361523</v>
      </c>
      <c r="I86" s="31">
        <v>254903</v>
      </c>
      <c r="J86" s="31">
        <v>254903</v>
      </c>
      <c r="K86" s="31">
        <v>254903</v>
      </c>
      <c r="L86" s="31">
        <v>290443</v>
      </c>
      <c r="M86" s="31">
        <v>254903</v>
      </c>
      <c r="N86" s="31">
        <v>254903</v>
      </c>
      <c r="O86" s="31">
        <v>254907</v>
      </c>
      <c r="P86" s="22">
        <f>SUM(D86:O86)</f>
        <v>3360000</v>
      </c>
    </row>
    <row r="87" spans="1:16" ht="12.75">
      <c r="A87" s="17"/>
      <c r="B87" s="17"/>
      <c r="C87" s="18" t="s">
        <v>102</v>
      </c>
      <c r="D87" s="31">
        <v>198681</v>
      </c>
      <c r="E87" s="31">
        <v>198681</v>
      </c>
      <c r="F87" s="31">
        <v>291981</v>
      </c>
      <c r="G87" s="31">
        <v>198681</v>
      </c>
      <c r="H87" s="31">
        <v>264704</v>
      </c>
      <c r="I87" s="31">
        <v>198681</v>
      </c>
      <c r="J87" s="31">
        <v>198681</v>
      </c>
      <c r="K87" s="31">
        <v>198681</v>
      </c>
      <c r="L87" s="31">
        <v>220687</v>
      </c>
      <c r="M87" s="31">
        <v>198681</v>
      </c>
      <c r="N87" s="31">
        <v>198681</v>
      </c>
      <c r="O87" s="31">
        <v>198680</v>
      </c>
      <c r="P87" s="22">
        <f>SUM(D87:O87)</f>
        <v>2565500</v>
      </c>
    </row>
    <row r="88" spans="1:16" ht="12.75">
      <c r="A88" s="17"/>
      <c r="B88" s="17"/>
      <c r="C88" s="14" t="s">
        <v>105</v>
      </c>
      <c r="D88" s="31">
        <v>130583</v>
      </c>
      <c r="E88" s="31">
        <v>130583</v>
      </c>
      <c r="F88" s="31">
        <v>201983</v>
      </c>
      <c r="G88" s="31">
        <v>130583</v>
      </c>
      <c r="H88" s="31">
        <v>180533</v>
      </c>
      <c r="I88" s="31">
        <v>130583</v>
      </c>
      <c r="J88" s="31">
        <v>130583</v>
      </c>
      <c r="K88" s="31">
        <v>130583</v>
      </c>
      <c r="L88" s="31">
        <v>147233</v>
      </c>
      <c r="M88" s="31">
        <v>130583</v>
      </c>
      <c r="N88" s="31">
        <v>130583</v>
      </c>
      <c r="O88" s="31">
        <v>130587</v>
      </c>
      <c r="P88" s="22">
        <f>SUM(D88:O88)</f>
        <v>1705000</v>
      </c>
    </row>
    <row r="89" spans="1:16" ht="12.75">
      <c r="A89" s="17"/>
      <c r="B89" s="17"/>
      <c r="C89" s="14" t="s">
        <v>25</v>
      </c>
      <c r="D89" s="21">
        <v>14177</v>
      </c>
      <c r="E89" s="21">
        <v>14177</v>
      </c>
      <c r="F89" s="21">
        <v>14177</v>
      </c>
      <c r="G89" s="21">
        <v>14177</v>
      </c>
      <c r="H89" s="21">
        <v>14177</v>
      </c>
      <c r="I89" s="21">
        <v>14177</v>
      </c>
      <c r="J89" s="21">
        <v>14177</v>
      </c>
      <c r="K89" s="21">
        <v>14177</v>
      </c>
      <c r="L89" s="21">
        <v>14177</v>
      </c>
      <c r="M89" s="21">
        <v>14177</v>
      </c>
      <c r="N89" s="21">
        <v>14177</v>
      </c>
      <c r="O89" s="21">
        <v>14179</v>
      </c>
      <c r="P89" s="22">
        <f>SUM(D89:O89)</f>
        <v>170126</v>
      </c>
    </row>
    <row r="90" spans="1:16" ht="12.75">
      <c r="A90" s="30"/>
      <c r="B90" s="13" t="s">
        <v>106</v>
      </c>
      <c r="C90" s="18" t="s">
        <v>107</v>
      </c>
      <c r="D90" s="15">
        <f>SUM(D91:D93)</f>
        <v>82139</v>
      </c>
      <c r="E90" s="15">
        <f>SUM(E91:E93)</f>
        <v>82139</v>
      </c>
      <c r="F90" s="15">
        <f>SUM(F91:F93)</f>
        <v>149127</v>
      </c>
      <c r="G90" s="15">
        <f>SUM(G91:G93)</f>
        <v>82139</v>
      </c>
      <c r="H90" s="15">
        <f>SUM(H91:H93)</f>
        <v>101822</v>
      </c>
      <c r="I90" s="15">
        <f>SUM(I91:I93)</f>
        <v>82139</v>
      </c>
      <c r="J90" s="15">
        <f>SUM(J91:J93)</f>
        <v>82139</v>
      </c>
      <c r="K90" s="15">
        <f>SUM(K91:K93)</f>
        <v>82139</v>
      </c>
      <c r="L90" s="15">
        <f>SUM(L91:L93)</f>
        <v>88700</v>
      </c>
      <c r="M90" s="15">
        <f>SUM(M91:M93)</f>
        <v>82139</v>
      </c>
      <c r="N90" s="15">
        <f>SUM(N91:N93)</f>
        <v>82137</v>
      </c>
      <c r="O90" s="15">
        <f>SUM(O91:O93)</f>
        <v>82141</v>
      </c>
      <c r="P90" s="22">
        <f>SUM(D90:O90)</f>
        <v>1078900</v>
      </c>
    </row>
    <row r="91" spans="1:16" ht="12.75">
      <c r="A91" s="17"/>
      <c r="B91" s="17"/>
      <c r="C91" s="14" t="s">
        <v>108</v>
      </c>
      <c r="D91" s="31">
        <v>31013</v>
      </c>
      <c r="E91" s="31">
        <v>31013</v>
      </c>
      <c r="F91" s="31">
        <v>51513</v>
      </c>
      <c r="G91" s="31">
        <v>31013</v>
      </c>
      <c r="H91" s="31">
        <v>47021</v>
      </c>
      <c r="I91" s="31">
        <v>31013</v>
      </c>
      <c r="J91" s="31">
        <v>31013</v>
      </c>
      <c r="K91" s="31">
        <v>31013</v>
      </c>
      <c r="L91" s="31">
        <v>36349</v>
      </c>
      <c r="M91" s="31">
        <v>31013</v>
      </c>
      <c r="N91" s="31">
        <v>31013</v>
      </c>
      <c r="O91" s="31">
        <v>31013</v>
      </c>
      <c r="P91" s="22">
        <f>SUM(D91:O91)</f>
        <v>414000</v>
      </c>
    </row>
    <row r="92" spans="1:16" ht="12.75">
      <c r="A92" s="17"/>
      <c r="B92" s="17"/>
      <c r="C92" s="14" t="s">
        <v>82</v>
      </c>
      <c r="D92" s="31">
        <v>10142</v>
      </c>
      <c r="E92" s="31">
        <v>10142</v>
      </c>
      <c r="F92" s="31">
        <v>18442</v>
      </c>
      <c r="G92" s="31">
        <v>10142</v>
      </c>
      <c r="H92" s="31">
        <v>13817</v>
      </c>
      <c r="I92" s="31">
        <v>10142</v>
      </c>
      <c r="J92" s="31">
        <v>10142</v>
      </c>
      <c r="K92" s="31">
        <v>10142</v>
      </c>
      <c r="L92" s="31">
        <v>11367</v>
      </c>
      <c r="M92" s="31">
        <v>10142</v>
      </c>
      <c r="N92" s="31">
        <v>10140</v>
      </c>
      <c r="O92" s="31">
        <v>10140</v>
      </c>
      <c r="P92" s="22">
        <f>SUM(D92:O92)</f>
        <v>134900</v>
      </c>
    </row>
    <row r="93" spans="1:16" ht="12.75">
      <c r="A93" s="17"/>
      <c r="B93" s="17"/>
      <c r="C93" s="14" t="s">
        <v>84</v>
      </c>
      <c r="D93" s="31">
        <v>40984</v>
      </c>
      <c r="E93" s="31">
        <v>40984</v>
      </c>
      <c r="F93" s="31">
        <v>79172</v>
      </c>
      <c r="G93" s="31">
        <v>40984</v>
      </c>
      <c r="H93" s="31">
        <v>40984</v>
      </c>
      <c r="I93" s="31">
        <v>40984</v>
      </c>
      <c r="J93" s="31">
        <v>40984</v>
      </c>
      <c r="K93" s="31">
        <v>40984</v>
      </c>
      <c r="L93" s="31">
        <v>40984</v>
      </c>
      <c r="M93" s="31">
        <v>40984</v>
      </c>
      <c r="N93" s="31">
        <v>40984</v>
      </c>
      <c r="O93" s="31">
        <v>40988</v>
      </c>
      <c r="P93" s="22">
        <f>SUM(D93:O93)</f>
        <v>530000</v>
      </c>
    </row>
    <row r="94" spans="1:16" ht="12.75">
      <c r="A94" s="30"/>
      <c r="B94" s="13" t="s">
        <v>109</v>
      </c>
      <c r="C94" s="14" t="s">
        <v>110</v>
      </c>
      <c r="D94" s="15">
        <f>SUM(D95:D109)</f>
        <v>19973</v>
      </c>
      <c r="E94" s="15">
        <f>SUM(E95:E109)</f>
        <v>19973</v>
      </c>
      <c r="F94" s="15">
        <f>SUM(F95:F109)</f>
        <v>21133</v>
      </c>
      <c r="G94" s="15">
        <f>SUM(G95:G109)</f>
        <v>19973</v>
      </c>
      <c r="H94" s="15">
        <f>SUM(H95:H109)</f>
        <v>19973</v>
      </c>
      <c r="I94" s="15">
        <f>SUM(I95:I109)</f>
        <v>19973</v>
      </c>
      <c r="J94" s="15">
        <f>SUM(J95:J109)</f>
        <v>19973</v>
      </c>
      <c r="K94" s="15">
        <f>SUM(K95:K109)</f>
        <v>19973</v>
      </c>
      <c r="L94" s="15">
        <f>SUM(L95:L109)</f>
        <v>19973</v>
      </c>
      <c r="M94" s="15">
        <f>SUM(M95:M109)</f>
        <v>19973</v>
      </c>
      <c r="N94" s="15">
        <f>SUM(N95:N109)</f>
        <v>19974</v>
      </c>
      <c r="O94" s="15">
        <f>SUM(O95:O109)</f>
        <v>19971</v>
      </c>
      <c r="P94" s="22">
        <f>SUM(D94:O94)</f>
        <v>240835</v>
      </c>
    </row>
    <row r="95" spans="1:16" ht="12.75">
      <c r="A95" s="17"/>
      <c r="B95" s="17"/>
      <c r="C95" s="14" t="s">
        <v>92</v>
      </c>
      <c r="D95" s="14">
        <v>542</v>
      </c>
      <c r="E95" s="14">
        <v>542</v>
      </c>
      <c r="F95" s="14">
        <v>542</v>
      </c>
      <c r="G95" s="14">
        <v>542</v>
      </c>
      <c r="H95" s="14">
        <v>542</v>
      </c>
      <c r="I95" s="14">
        <v>542</v>
      </c>
      <c r="J95" s="14">
        <v>542</v>
      </c>
      <c r="K95" s="14">
        <v>542</v>
      </c>
      <c r="L95" s="14">
        <v>542</v>
      </c>
      <c r="M95" s="14">
        <v>542</v>
      </c>
      <c r="N95" s="14">
        <v>542</v>
      </c>
      <c r="O95" s="14">
        <v>547</v>
      </c>
      <c r="P95" s="22">
        <f>SUM(D95:O95)</f>
        <v>6509</v>
      </c>
    </row>
    <row r="96" spans="1:16" ht="12.75">
      <c r="A96" s="17"/>
      <c r="B96" s="17"/>
      <c r="C96" s="14" t="s">
        <v>87</v>
      </c>
      <c r="D96" s="14">
        <v>617</v>
      </c>
      <c r="E96" s="14">
        <v>617</v>
      </c>
      <c r="F96" s="14">
        <v>617</v>
      </c>
      <c r="G96" s="14">
        <v>617</v>
      </c>
      <c r="H96" s="14">
        <v>617</v>
      </c>
      <c r="I96" s="14">
        <v>617</v>
      </c>
      <c r="J96" s="14">
        <v>617</v>
      </c>
      <c r="K96" s="14">
        <v>617</v>
      </c>
      <c r="L96" s="14">
        <v>617</v>
      </c>
      <c r="M96" s="14">
        <v>617</v>
      </c>
      <c r="N96" s="14">
        <v>617</v>
      </c>
      <c r="O96" s="14">
        <v>614</v>
      </c>
      <c r="P96" s="22">
        <f>SUM(D96:O96)</f>
        <v>7401</v>
      </c>
    </row>
    <row r="97" spans="1:16" ht="12.75">
      <c r="A97" s="17"/>
      <c r="B97" s="17"/>
      <c r="C97" s="14" t="s">
        <v>93</v>
      </c>
      <c r="D97" s="14">
        <v>708</v>
      </c>
      <c r="E97" s="14">
        <v>708</v>
      </c>
      <c r="F97" s="14">
        <v>708</v>
      </c>
      <c r="G97" s="14">
        <v>708</v>
      </c>
      <c r="H97" s="14">
        <v>708</v>
      </c>
      <c r="I97" s="14">
        <v>708</v>
      </c>
      <c r="J97" s="14">
        <v>708</v>
      </c>
      <c r="K97" s="14">
        <v>708</v>
      </c>
      <c r="L97" s="14">
        <v>708</v>
      </c>
      <c r="M97" s="14">
        <v>708</v>
      </c>
      <c r="N97" s="14">
        <v>708</v>
      </c>
      <c r="O97" s="14">
        <v>708</v>
      </c>
      <c r="P97" s="22">
        <f>SUM(D97:O97)</f>
        <v>8496</v>
      </c>
    </row>
    <row r="98" spans="1:16" ht="12.75">
      <c r="A98" s="17"/>
      <c r="B98" s="17"/>
      <c r="C98" s="14" t="s">
        <v>94</v>
      </c>
      <c r="D98" s="14">
        <v>3789</v>
      </c>
      <c r="E98" s="14">
        <v>3789</v>
      </c>
      <c r="F98" s="14">
        <v>4949</v>
      </c>
      <c r="G98" s="14">
        <v>3789</v>
      </c>
      <c r="H98" s="14">
        <v>3789</v>
      </c>
      <c r="I98" s="14">
        <v>3789</v>
      </c>
      <c r="J98" s="14">
        <v>3789</v>
      </c>
      <c r="K98" s="14">
        <v>3789</v>
      </c>
      <c r="L98" s="14">
        <v>3789</v>
      </c>
      <c r="M98" s="14">
        <v>3789</v>
      </c>
      <c r="N98" s="14">
        <v>3789</v>
      </c>
      <c r="O98" s="14">
        <v>3785</v>
      </c>
      <c r="P98" s="22">
        <f>SUM(D98:O98)</f>
        <v>46624</v>
      </c>
    </row>
    <row r="99" spans="1:16" ht="12.75">
      <c r="A99" s="17"/>
      <c r="B99" s="17"/>
      <c r="C99" s="14" t="s">
        <v>111</v>
      </c>
      <c r="D99" s="14">
        <v>511</v>
      </c>
      <c r="E99" s="14">
        <v>511</v>
      </c>
      <c r="F99" s="14">
        <v>511</v>
      </c>
      <c r="G99" s="14">
        <v>511</v>
      </c>
      <c r="H99" s="14">
        <v>511</v>
      </c>
      <c r="I99" s="14">
        <v>511</v>
      </c>
      <c r="J99" s="14">
        <v>511</v>
      </c>
      <c r="K99" s="14">
        <v>511</v>
      </c>
      <c r="L99" s="14">
        <v>511</v>
      </c>
      <c r="M99" s="14">
        <v>511</v>
      </c>
      <c r="N99" s="14">
        <v>510</v>
      </c>
      <c r="O99" s="14">
        <v>510</v>
      </c>
      <c r="P99" s="22">
        <f>SUM(D99:O99)</f>
        <v>6130</v>
      </c>
    </row>
    <row r="100" spans="1:16" ht="12.75">
      <c r="A100" s="17"/>
      <c r="B100" s="17"/>
      <c r="C100" s="14" t="s">
        <v>81</v>
      </c>
      <c r="D100" s="14">
        <v>502</v>
      </c>
      <c r="E100" s="14">
        <v>502</v>
      </c>
      <c r="F100" s="14">
        <v>502</v>
      </c>
      <c r="G100" s="14">
        <v>502</v>
      </c>
      <c r="H100" s="14">
        <v>502</v>
      </c>
      <c r="I100" s="14">
        <v>502</v>
      </c>
      <c r="J100" s="14">
        <v>502</v>
      </c>
      <c r="K100" s="14">
        <v>502</v>
      </c>
      <c r="L100" s="14">
        <v>502</v>
      </c>
      <c r="M100" s="14">
        <v>502</v>
      </c>
      <c r="N100" s="14">
        <v>502</v>
      </c>
      <c r="O100" s="14">
        <v>503</v>
      </c>
      <c r="P100" s="22">
        <f>SUM(D100:O100)</f>
        <v>6025</v>
      </c>
    </row>
    <row r="101" spans="1:16" ht="12.75">
      <c r="A101" s="17"/>
      <c r="B101" s="17"/>
      <c r="C101" s="14" t="s">
        <v>82</v>
      </c>
      <c r="D101" s="14">
        <v>687</v>
      </c>
      <c r="E101" s="14">
        <v>687</v>
      </c>
      <c r="F101" s="14">
        <v>687</v>
      </c>
      <c r="G101" s="14">
        <v>687</v>
      </c>
      <c r="H101" s="14">
        <v>687</v>
      </c>
      <c r="I101" s="14">
        <v>687</v>
      </c>
      <c r="J101" s="14">
        <v>687</v>
      </c>
      <c r="K101" s="14">
        <v>687</v>
      </c>
      <c r="L101" s="14">
        <v>687</v>
      </c>
      <c r="M101" s="14">
        <v>687</v>
      </c>
      <c r="N101" s="14">
        <v>687</v>
      </c>
      <c r="O101" s="14">
        <v>683</v>
      </c>
      <c r="P101" s="22">
        <f>SUM(D101:O101)</f>
        <v>8240</v>
      </c>
    </row>
    <row r="102" spans="1:16" ht="12.75">
      <c r="A102" s="17"/>
      <c r="B102" s="17"/>
      <c r="C102" s="14" t="s">
        <v>83</v>
      </c>
      <c r="D102" s="14">
        <v>267</v>
      </c>
      <c r="E102" s="14">
        <v>267</v>
      </c>
      <c r="F102" s="14">
        <v>267</v>
      </c>
      <c r="G102" s="14">
        <v>267</v>
      </c>
      <c r="H102" s="14">
        <v>267</v>
      </c>
      <c r="I102" s="14">
        <v>267</v>
      </c>
      <c r="J102" s="14">
        <v>267</v>
      </c>
      <c r="K102" s="14">
        <v>267</v>
      </c>
      <c r="L102" s="14">
        <v>267</v>
      </c>
      <c r="M102" s="14">
        <v>267</v>
      </c>
      <c r="N102" s="14">
        <v>269</v>
      </c>
      <c r="O102" s="14">
        <v>269</v>
      </c>
      <c r="P102" s="22">
        <f>SUM(D102:O102)</f>
        <v>3208</v>
      </c>
    </row>
    <row r="103" spans="1:16" ht="12.75">
      <c r="A103" s="17"/>
      <c r="B103" s="17"/>
      <c r="C103" s="14" t="s">
        <v>112</v>
      </c>
      <c r="D103" s="14">
        <v>1096</v>
      </c>
      <c r="E103" s="14">
        <v>1096</v>
      </c>
      <c r="F103" s="14">
        <v>1096</v>
      </c>
      <c r="G103" s="14">
        <v>1096</v>
      </c>
      <c r="H103" s="14">
        <v>1096</v>
      </c>
      <c r="I103" s="14">
        <v>1096</v>
      </c>
      <c r="J103" s="14">
        <v>1096</v>
      </c>
      <c r="K103" s="14">
        <v>1096</v>
      </c>
      <c r="L103" s="14">
        <v>1096</v>
      </c>
      <c r="M103" s="14">
        <v>1096</v>
      </c>
      <c r="N103" s="14">
        <v>1096</v>
      </c>
      <c r="O103" s="14">
        <v>1098</v>
      </c>
      <c r="P103" s="22">
        <f>SUM(D103:O103)</f>
        <v>13154</v>
      </c>
    </row>
    <row r="104" spans="1:16" ht="12.75">
      <c r="A104" s="17"/>
      <c r="B104" s="17"/>
      <c r="C104" s="14" t="s">
        <v>101</v>
      </c>
      <c r="D104" s="14">
        <v>674</v>
      </c>
      <c r="E104" s="14">
        <v>674</v>
      </c>
      <c r="F104" s="14">
        <v>674</v>
      </c>
      <c r="G104" s="14">
        <v>674</v>
      </c>
      <c r="H104" s="14">
        <v>674</v>
      </c>
      <c r="I104" s="14">
        <v>674</v>
      </c>
      <c r="J104" s="14">
        <v>674</v>
      </c>
      <c r="K104" s="14">
        <v>674</v>
      </c>
      <c r="L104" s="14">
        <v>674</v>
      </c>
      <c r="M104" s="14">
        <v>674</v>
      </c>
      <c r="N104" s="14">
        <v>674</v>
      </c>
      <c r="O104" s="14">
        <v>677</v>
      </c>
      <c r="P104" s="22">
        <f>SUM(D104:O104)</f>
        <v>8091</v>
      </c>
    </row>
    <row r="105" spans="1:16" ht="12.75">
      <c r="A105" s="17"/>
      <c r="B105" s="17"/>
      <c r="C105" s="14" t="s">
        <v>96</v>
      </c>
      <c r="D105" s="14">
        <v>716</v>
      </c>
      <c r="E105" s="14">
        <v>716</v>
      </c>
      <c r="F105" s="14">
        <v>716</v>
      </c>
      <c r="G105" s="14">
        <v>716</v>
      </c>
      <c r="H105" s="14">
        <v>716</v>
      </c>
      <c r="I105" s="14">
        <v>716</v>
      </c>
      <c r="J105" s="14">
        <v>716</v>
      </c>
      <c r="K105" s="14">
        <v>716</v>
      </c>
      <c r="L105" s="14">
        <v>716</v>
      </c>
      <c r="M105" s="14">
        <v>716</v>
      </c>
      <c r="N105" s="14">
        <v>716</v>
      </c>
      <c r="O105" s="14">
        <v>717</v>
      </c>
      <c r="P105" s="22">
        <f>SUM(D105:O105)</f>
        <v>8593</v>
      </c>
    </row>
    <row r="106" spans="1:16" ht="12.75">
      <c r="A106" s="17"/>
      <c r="B106" s="17"/>
      <c r="C106" s="14" t="s">
        <v>95</v>
      </c>
      <c r="D106" s="14">
        <v>894</v>
      </c>
      <c r="E106" s="14">
        <v>894</v>
      </c>
      <c r="F106" s="14">
        <v>894</v>
      </c>
      <c r="G106" s="14">
        <v>894</v>
      </c>
      <c r="H106" s="14">
        <v>894</v>
      </c>
      <c r="I106" s="14">
        <v>894</v>
      </c>
      <c r="J106" s="14">
        <v>894</v>
      </c>
      <c r="K106" s="14">
        <v>894</v>
      </c>
      <c r="L106" s="14">
        <v>894</v>
      </c>
      <c r="M106" s="14">
        <v>894</v>
      </c>
      <c r="N106" s="14">
        <v>894</v>
      </c>
      <c r="O106" s="14">
        <v>892</v>
      </c>
      <c r="P106" s="22">
        <f>SUM(D106:O106)</f>
        <v>10726</v>
      </c>
    </row>
    <row r="107" spans="1:35" ht="12.75">
      <c r="A107" s="17"/>
      <c r="B107" s="17"/>
      <c r="C107" s="14" t="s">
        <v>98</v>
      </c>
      <c r="D107" s="31">
        <v>4219</v>
      </c>
      <c r="E107" s="31">
        <v>4219</v>
      </c>
      <c r="F107" s="31">
        <v>4219</v>
      </c>
      <c r="G107" s="31">
        <v>4219</v>
      </c>
      <c r="H107" s="31">
        <v>4219</v>
      </c>
      <c r="I107" s="31">
        <v>4219</v>
      </c>
      <c r="J107" s="31">
        <v>4219</v>
      </c>
      <c r="K107" s="31">
        <v>4219</v>
      </c>
      <c r="L107" s="31">
        <v>4219</v>
      </c>
      <c r="M107" s="31">
        <v>4219</v>
      </c>
      <c r="N107" s="31">
        <v>4219</v>
      </c>
      <c r="O107" s="31">
        <v>4221</v>
      </c>
      <c r="P107" s="22">
        <f>SUM(D107:O107)</f>
        <v>50630</v>
      </c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</row>
    <row r="108" spans="1:16" ht="12.75">
      <c r="A108" s="17"/>
      <c r="B108" s="17"/>
      <c r="C108" s="18" t="s">
        <v>102</v>
      </c>
      <c r="D108" s="20">
        <v>4201</v>
      </c>
      <c r="E108" s="20">
        <v>4201</v>
      </c>
      <c r="F108" s="20">
        <v>4201</v>
      </c>
      <c r="G108" s="20">
        <v>4201</v>
      </c>
      <c r="H108" s="20">
        <v>4201</v>
      </c>
      <c r="I108" s="20">
        <v>4201</v>
      </c>
      <c r="J108" s="20">
        <v>4201</v>
      </c>
      <c r="K108" s="20">
        <v>4201</v>
      </c>
      <c r="L108" s="20">
        <v>4201</v>
      </c>
      <c r="M108" s="20">
        <v>4201</v>
      </c>
      <c r="N108" s="20">
        <v>4201</v>
      </c>
      <c r="O108" s="20">
        <v>4202</v>
      </c>
      <c r="P108" s="22">
        <f>SUM(D108:O108)</f>
        <v>50413</v>
      </c>
    </row>
    <row r="109" spans="1:16" ht="12.75">
      <c r="A109" s="17"/>
      <c r="B109" s="17"/>
      <c r="C109" s="14" t="s">
        <v>105</v>
      </c>
      <c r="D109" s="14">
        <v>550</v>
      </c>
      <c r="E109" s="14">
        <v>550</v>
      </c>
      <c r="F109" s="14">
        <v>550</v>
      </c>
      <c r="G109" s="14">
        <v>550</v>
      </c>
      <c r="H109" s="14">
        <v>550</v>
      </c>
      <c r="I109" s="14">
        <v>550</v>
      </c>
      <c r="J109" s="14">
        <v>550</v>
      </c>
      <c r="K109" s="14">
        <v>550</v>
      </c>
      <c r="L109" s="14">
        <v>550</v>
      </c>
      <c r="M109" s="14">
        <v>550</v>
      </c>
      <c r="N109" s="14">
        <v>550</v>
      </c>
      <c r="O109" s="14">
        <v>545</v>
      </c>
      <c r="P109" s="22">
        <f>SUM(D109:O109)</f>
        <v>6595</v>
      </c>
    </row>
    <row r="110" spans="1:18" ht="12.75">
      <c r="A110" s="30"/>
      <c r="B110" s="13" t="s">
        <v>113</v>
      </c>
      <c r="C110" s="18" t="s">
        <v>114</v>
      </c>
      <c r="D110" s="15">
        <f>SUM(D111)</f>
        <v>98596</v>
      </c>
      <c r="E110" s="15">
        <f>SUM(E111)</f>
        <v>98596</v>
      </c>
      <c r="F110" s="15">
        <f>SUM(F111)</f>
        <v>308596</v>
      </c>
      <c r="G110" s="15">
        <f>SUM(G111)</f>
        <v>98596</v>
      </c>
      <c r="H110" s="15">
        <f>SUM(H111)</f>
        <v>98596</v>
      </c>
      <c r="I110" s="15">
        <f>SUM(I111)</f>
        <v>98596</v>
      </c>
      <c r="J110" s="15">
        <f>SUM(J111)</f>
        <v>98596</v>
      </c>
      <c r="K110" s="15">
        <f>SUM(K111)</f>
        <v>98596</v>
      </c>
      <c r="L110" s="15">
        <f>SUM(L111)</f>
        <v>168596</v>
      </c>
      <c r="M110" s="15">
        <f>SUM(M111)</f>
        <v>98596</v>
      </c>
      <c r="N110" s="15">
        <f>SUM(N111)</f>
        <v>98596</v>
      </c>
      <c r="O110" s="15">
        <f>SUM(O111)</f>
        <v>98475</v>
      </c>
      <c r="P110" s="22">
        <f>SUM(D110:O110)</f>
        <v>1463031</v>
      </c>
      <c r="Q110" s="33"/>
      <c r="R110" s="33"/>
    </row>
    <row r="111" spans="1:18" ht="12.75">
      <c r="A111" s="13"/>
      <c r="B111" s="13"/>
      <c r="C111" s="14" t="s">
        <v>25</v>
      </c>
      <c r="D111" s="21">
        <v>98596</v>
      </c>
      <c r="E111" s="21">
        <v>98596</v>
      </c>
      <c r="F111" s="21">
        <v>308596</v>
      </c>
      <c r="G111" s="21">
        <v>98596</v>
      </c>
      <c r="H111" s="21">
        <v>98596</v>
      </c>
      <c r="I111" s="21">
        <v>98596</v>
      </c>
      <c r="J111" s="21">
        <v>98596</v>
      </c>
      <c r="K111" s="21">
        <v>98596</v>
      </c>
      <c r="L111" s="21">
        <v>168596</v>
      </c>
      <c r="M111" s="21">
        <v>98596</v>
      </c>
      <c r="N111" s="21">
        <v>98596</v>
      </c>
      <c r="O111" s="21">
        <v>98475</v>
      </c>
      <c r="P111" s="22">
        <f>SUM(D111:O111)</f>
        <v>1463031</v>
      </c>
      <c r="Q111" s="33"/>
      <c r="R111" s="33"/>
    </row>
    <row r="112" spans="1:18" ht="13.5">
      <c r="A112" s="8" t="s">
        <v>115</v>
      </c>
      <c r="B112" s="8"/>
      <c r="C112" s="9" t="s">
        <v>116</v>
      </c>
      <c r="D112" s="10">
        <f>SUM(D113+D115+D120)</f>
        <v>256099</v>
      </c>
      <c r="E112" s="10">
        <f>SUM(E113+E115+E120)</f>
        <v>256099</v>
      </c>
      <c r="F112" s="10">
        <f>SUM(F113+F115+F120)</f>
        <v>256099</v>
      </c>
      <c r="G112" s="10">
        <f>SUM(G113+G115+G120)</f>
        <v>256099</v>
      </c>
      <c r="H112" s="10">
        <f>SUM(H113+H115+H120)</f>
        <v>256099</v>
      </c>
      <c r="I112" s="10">
        <f>SUM(I113+I115+I120)</f>
        <v>256099</v>
      </c>
      <c r="J112" s="10">
        <f>SUM(J113+J115+J120)</f>
        <v>256099</v>
      </c>
      <c r="K112" s="10">
        <f>SUM(K113+K115+K120)</f>
        <v>256099</v>
      </c>
      <c r="L112" s="10">
        <f>SUM(L113+L115+L120)</f>
        <v>256099</v>
      </c>
      <c r="M112" s="10">
        <f>SUM(M113+M115+M120)</f>
        <v>409099</v>
      </c>
      <c r="N112" s="10">
        <f>SUM(N113+N115+N120)</f>
        <v>256099</v>
      </c>
      <c r="O112" s="10">
        <f>SUM(O113+O115+O120)</f>
        <v>409159</v>
      </c>
      <c r="P112" s="10">
        <f>SUM(P113+P115+P120)</f>
        <v>3379248</v>
      </c>
      <c r="Q112" s="34"/>
      <c r="R112" s="34"/>
    </row>
    <row r="113" spans="1:18" ht="13.5">
      <c r="A113" s="8"/>
      <c r="B113" s="13" t="s">
        <v>117</v>
      </c>
      <c r="C113" s="18" t="s">
        <v>118</v>
      </c>
      <c r="D113" s="15">
        <f>SUM(D114)</f>
        <v>0</v>
      </c>
      <c r="E113" s="15">
        <f>SUM(E114)</f>
        <v>0</v>
      </c>
      <c r="F113" s="15">
        <f>SUM(F114)</f>
        <v>0</v>
      </c>
      <c r="G113" s="15">
        <f>SUM(G114)</f>
        <v>0</v>
      </c>
      <c r="H113" s="15">
        <f>SUM(H114)</f>
        <v>0</v>
      </c>
      <c r="I113" s="15">
        <f>SUM(I114)</f>
        <v>0</v>
      </c>
      <c r="J113" s="15">
        <f>SUM(J114)</f>
        <v>0</v>
      </c>
      <c r="K113" s="15">
        <f>SUM(K114)</f>
        <v>0</v>
      </c>
      <c r="L113" s="15">
        <f>SUM(L114)</f>
        <v>0</v>
      </c>
      <c r="M113" s="15">
        <f>SUM(M114)</f>
        <v>150000</v>
      </c>
      <c r="N113" s="15">
        <f>SUM(N114)</f>
        <v>0</v>
      </c>
      <c r="O113" s="15">
        <f>SUM(O114)</f>
        <v>153048</v>
      </c>
      <c r="P113" s="22">
        <f>SUM(D113:O113)</f>
        <v>303048</v>
      </c>
      <c r="Q113" s="33"/>
      <c r="R113" s="33"/>
    </row>
    <row r="114" spans="1:18" ht="13.5">
      <c r="A114" s="8"/>
      <c r="B114" s="8"/>
      <c r="C114" s="14" t="s">
        <v>25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150000</v>
      </c>
      <c r="N114" s="21">
        <v>0</v>
      </c>
      <c r="O114" s="25">
        <v>153048</v>
      </c>
      <c r="P114" s="22">
        <f>SUM(D114:O114)</f>
        <v>303048</v>
      </c>
      <c r="Q114" s="33"/>
      <c r="R114" s="33"/>
    </row>
    <row r="115" spans="1:34" ht="36.75">
      <c r="A115" s="13"/>
      <c r="B115" s="13" t="s">
        <v>119</v>
      </c>
      <c r="C115" s="14" t="s">
        <v>120</v>
      </c>
      <c r="D115" s="15">
        <f>SUM(D116:D119)</f>
        <v>256099</v>
      </c>
      <c r="E115" s="15">
        <f>SUM(E116:E119)</f>
        <v>256099</v>
      </c>
      <c r="F115" s="15">
        <f>SUM(F116:F119)</f>
        <v>256099</v>
      </c>
      <c r="G115" s="15">
        <f>SUM(G116:G119)</f>
        <v>256099</v>
      </c>
      <c r="H115" s="15">
        <f>SUM(H116:H119)</f>
        <v>256099</v>
      </c>
      <c r="I115" s="15">
        <f>SUM(I116:I119)</f>
        <v>256099</v>
      </c>
      <c r="J115" s="15">
        <f>SUM(J116:J119)</f>
        <v>256099</v>
      </c>
      <c r="K115" s="15">
        <f>SUM(K116:K119)</f>
        <v>256099</v>
      </c>
      <c r="L115" s="15">
        <f>SUM(L116:L119)</f>
        <v>256099</v>
      </c>
      <c r="M115" s="15">
        <f>SUM(M116:M119)</f>
        <v>256099</v>
      </c>
      <c r="N115" s="15">
        <f>SUM(N116:N119)</f>
        <v>256099</v>
      </c>
      <c r="O115" s="15">
        <f>SUM(O116:O119)</f>
        <v>256111</v>
      </c>
      <c r="P115" s="22">
        <f>SUM(D115:O115)</f>
        <v>3073200</v>
      </c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</row>
    <row r="116" spans="1:34" ht="13.5" customHeight="1">
      <c r="A116" s="13"/>
      <c r="B116" s="13"/>
      <c r="C116" s="14" t="s">
        <v>121</v>
      </c>
      <c r="D116" s="35">
        <v>251900</v>
      </c>
      <c r="E116" s="35">
        <v>251900</v>
      </c>
      <c r="F116" s="35">
        <v>251900</v>
      </c>
      <c r="G116" s="35">
        <v>251900</v>
      </c>
      <c r="H116" s="35">
        <v>251900</v>
      </c>
      <c r="I116" s="35">
        <v>251900</v>
      </c>
      <c r="J116" s="35">
        <v>251900</v>
      </c>
      <c r="K116" s="35">
        <v>251900</v>
      </c>
      <c r="L116" s="35">
        <v>251900</v>
      </c>
      <c r="M116" s="35">
        <v>251900</v>
      </c>
      <c r="N116" s="35">
        <v>251900</v>
      </c>
      <c r="O116" s="35">
        <v>251900</v>
      </c>
      <c r="P116" s="22">
        <f>SUM(D116:O116)</f>
        <v>3022800</v>
      </c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</row>
    <row r="117" spans="1:34" ht="12.75">
      <c r="A117" s="13"/>
      <c r="B117" s="13"/>
      <c r="C117" s="14" t="s">
        <v>122</v>
      </c>
      <c r="D117" s="35">
        <v>783</v>
      </c>
      <c r="E117" s="35">
        <v>783</v>
      </c>
      <c r="F117" s="35">
        <v>783</v>
      </c>
      <c r="G117" s="35">
        <v>783</v>
      </c>
      <c r="H117" s="35">
        <v>783</v>
      </c>
      <c r="I117" s="35">
        <v>783</v>
      </c>
      <c r="J117" s="35">
        <v>783</v>
      </c>
      <c r="K117" s="35">
        <v>783</v>
      </c>
      <c r="L117" s="35">
        <v>783</v>
      </c>
      <c r="M117" s="35">
        <v>783</v>
      </c>
      <c r="N117" s="35">
        <v>783</v>
      </c>
      <c r="O117" s="35">
        <v>787</v>
      </c>
      <c r="P117" s="22">
        <f>SUM(D117:O117)</f>
        <v>9400</v>
      </c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</row>
    <row r="118" spans="1:34" ht="12.75">
      <c r="A118" s="13"/>
      <c r="B118" s="13"/>
      <c r="C118" s="14" t="s">
        <v>123</v>
      </c>
      <c r="D118" s="35">
        <v>1583</v>
      </c>
      <c r="E118" s="35">
        <v>1583</v>
      </c>
      <c r="F118" s="35">
        <v>1583</v>
      </c>
      <c r="G118" s="35">
        <v>1583</v>
      </c>
      <c r="H118" s="35">
        <v>1583</v>
      </c>
      <c r="I118" s="35">
        <v>1583</v>
      </c>
      <c r="J118" s="35">
        <v>1583</v>
      </c>
      <c r="K118" s="35">
        <v>1583</v>
      </c>
      <c r="L118" s="35">
        <v>1583</v>
      </c>
      <c r="M118" s="35">
        <v>1583</v>
      </c>
      <c r="N118" s="35">
        <v>1583</v>
      </c>
      <c r="O118" s="35">
        <v>1587</v>
      </c>
      <c r="P118" s="22">
        <f>SUM(D118:O118)</f>
        <v>19000</v>
      </c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</row>
    <row r="119" spans="1:34" ht="12.75">
      <c r="A119" s="13"/>
      <c r="B119" s="13"/>
      <c r="C119" s="14" t="s">
        <v>124</v>
      </c>
      <c r="D119" s="35">
        <v>1833</v>
      </c>
      <c r="E119" s="35">
        <v>1833</v>
      </c>
      <c r="F119" s="35">
        <v>1833</v>
      </c>
      <c r="G119" s="35">
        <v>1833</v>
      </c>
      <c r="H119" s="35">
        <v>1833</v>
      </c>
      <c r="I119" s="35">
        <v>1833</v>
      </c>
      <c r="J119" s="35">
        <v>1833</v>
      </c>
      <c r="K119" s="35">
        <v>1833</v>
      </c>
      <c r="L119" s="35">
        <v>1833</v>
      </c>
      <c r="M119" s="35">
        <v>1833</v>
      </c>
      <c r="N119" s="35">
        <v>1833</v>
      </c>
      <c r="O119" s="35">
        <v>1837</v>
      </c>
      <c r="P119" s="22">
        <f>SUM(D119:O119)</f>
        <v>22000</v>
      </c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</row>
    <row r="120" spans="1:34" ht="12.75">
      <c r="A120" s="13"/>
      <c r="B120" s="13" t="s">
        <v>125</v>
      </c>
      <c r="C120" s="14" t="s">
        <v>114</v>
      </c>
      <c r="D120" s="35">
        <f>SUM(D121)</f>
        <v>0</v>
      </c>
      <c r="E120" s="35">
        <f>SUM(E121)</f>
        <v>0</v>
      </c>
      <c r="F120" s="35">
        <f>SUM(F121)</f>
        <v>0</v>
      </c>
      <c r="G120" s="35">
        <f>SUM(G121)</f>
        <v>0</v>
      </c>
      <c r="H120" s="35">
        <f>SUM(H121)</f>
        <v>0</v>
      </c>
      <c r="I120" s="35">
        <f>SUM(I121)</f>
        <v>0</v>
      </c>
      <c r="J120" s="35">
        <f>SUM(J121)</f>
        <v>0</v>
      </c>
      <c r="K120" s="35">
        <f>SUM(K121)</f>
        <v>0</v>
      </c>
      <c r="L120" s="35">
        <f>SUM(L121)</f>
        <v>0</v>
      </c>
      <c r="M120" s="35">
        <f>SUM(M121)</f>
        <v>3000</v>
      </c>
      <c r="N120" s="35">
        <f>SUM(N121)</f>
        <v>0</v>
      </c>
      <c r="O120" s="35">
        <f>SUM(O121)</f>
        <v>0</v>
      </c>
      <c r="P120" s="22">
        <f>SUM(D120:O120)</f>
        <v>3000</v>
      </c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</row>
    <row r="121" spans="1:34" ht="12.75">
      <c r="A121" s="13"/>
      <c r="B121" s="13"/>
      <c r="C121" s="14" t="s">
        <v>25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3000</v>
      </c>
      <c r="N121" s="35">
        <v>0</v>
      </c>
      <c r="O121" s="35">
        <v>0</v>
      </c>
      <c r="P121" s="22">
        <f>SUM(D121:O121)</f>
        <v>3000</v>
      </c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</row>
    <row r="122" spans="1:34" s="28" customFormat="1" ht="13.5">
      <c r="A122" s="8" t="s">
        <v>126</v>
      </c>
      <c r="B122" s="8"/>
      <c r="C122" s="9" t="s">
        <v>127</v>
      </c>
      <c r="D122" s="10">
        <f>SUM(D123+D128+D135+D138+D133)</f>
        <v>1298494</v>
      </c>
      <c r="E122" s="10">
        <f>SUM(E123+E128+E135+E138+E133)</f>
        <v>1298494</v>
      </c>
      <c r="F122" s="10">
        <f>SUM(F123+F128+F135+F138+F133)</f>
        <v>1758865</v>
      </c>
      <c r="G122" s="10">
        <f>SUM(G123+G128+G135+G138+G133)</f>
        <v>1298494</v>
      </c>
      <c r="H122" s="10">
        <f>SUM(H123+H128+H135+H138+H133)</f>
        <v>1513238</v>
      </c>
      <c r="I122" s="10">
        <f>SUM(I123+I128+I135+I138+I133)</f>
        <v>1298494</v>
      </c>
      <c r="J122" s="10">
        <f>SUM(J123+J128+J135+J138+J133)</f>
        <v>1298493</v>
      </c>
      <c r="K122" s="10">
        <f>SUM(K123+K128+K135+K138+K133)</f>
        <v>1298493</v>
      </c>
      <c r="L122" s="10">
        <f>SUM(L123+L128+L135+L138+L133)</f>
        <v>1370075</v>
      </c>
      <c r="M122" s="10">
        <f>SUM(M123+M128+M135+M138+M133)</f>
        <v>1298493</v>
      </c>
      <c r="N122" s="10">
        <f>SUM(N123+N128+N135+N138+N133)</f>
        <v>1298491</v>
      </c>
      <c r="O122" s="10">
        <f>SUM(O123+O128+O135+O138+O133)</f>
        <v>1298505</v>
      </c>
      <c r="P122" s="12">
        <f>SUM(P123+P128+P133+P135+P138)</f>
        <v>16328629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</row>
    <row r="123" spans="1:34" s="28" customFormat="1" ht="12.75">
      <c r="A123" s="30"/>
      <c r="B123" s="13" t="s">
        <v>128</v>
      </c>
      <c r="C123" s="14" t="s">
        <v>129</v>
      </c>
      <c r="D123" s="15">
        <f>SUM(D124:D127)</f>
        <v>285723</v>
      </c>
      <c r="E123" s="15">
        <f>SUM(E124:E127)</f>
        <v>285723</v>
      </c>
      <c r="F123" s="15">
        <f>SUM(F124:F127)</f>
        <v>390444</v>
      </c>
      <c r="G123" s="15">
        <f>SUM(G124:G127)</f>
        <v>285723</v>
      </c>
      <c r="H123" s="15">
        <f>SUM(H124:H127)</f>
        <v>339144</v>
      </c>
      <c r="I123" s="15">
        <f>SUM(I124:I127)</f>
        <v>285723</v>
      </c>
      <c r="J123" s="15">
        <f>SUM(J124:J127)</f>
        <v>285722</v>
      </c>
      <c r="K123" s="15">
        <f>SUM(K124:K127)</f>
        <v>285722</v>
      </c>
      <c r="L123" s="15">
        <f>SUM(L124:L127)</f>
        <v>303529</v>
      </c>
      <c r="M123" s="15">
        <f>SUM(M124:M127)</f>
        <v>285722</v>
      </c>
      <c r="N123" s="15">
        <f>SUM(N124:N127)</f>
        <v>285722</v>
      </c>
      <c r="O123" s="15">
        <f>SUM(O124:O127)</f>
        <v>285729</v>
      </c>
      <c r="P123" s="22">
        <f>SUM(D123:O123)</f>
        <v>3604626</v>
      </c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</row>
    <row r="124" spans="1:16" s="28" customFormat="1" ht="12.75">
      <c r="A124" s="13"/>
      <c r="B124" s="13"/>
      <c r="C124" s="14" t="s">
        <v>123</v>
      </c>
      <c r="D124" s="35">
        <v>92405</v>
      </c>
      <c r="E124" s="35">
        <v>92405</v>
      </c>
      <c r="F124" s="35">
        <v>132905</v>
      </c>
      <c r="G124" s="35">
        <v>92405</v>
      </c>
      <c r="H124" s="35">
        <v>116404</v>
      </c>
      <c r="I124" s="35">
        <v>92405</v>
      </c>
      <c r="J124" s="35">
        <v>92405</v>
      </c>
      <c r="K124" s="35">
        <v>92405</v>
      </c>
      <c r="L124" s="35">
        <v>100405</v>
      </c>
      <c r="M124" s="35">
        <v>92405</v>
      </c>
      <c r="N124" s="35">
        <v>92405</v>
      </c>
      <c r="O124" s="35">
        <v>92409</v>
      </c>
      <c r="P124" s="22">
        <f>SUM(D124:O124)</f>
        <v>1181363</v>
      </c>
    </row>
    <row r="125" spans="1:16" s="28" customFormat="1" ht="12.75">
      <c r="A125" s="13"/>
      <c r="B125" s="13"/>
      <c r="C125" s="14" t="s">
        <v>124</v>
      </c>
      <c r="D125" s="35">
        <v>105457</v>
      </c>
      <c r="E125" s="35">
        <v>105457</v>
      </c>
      <c r="F125" s="35">
        <v>169678</v>
      </c>
      <c r="G125" s="35">
        <v>105457</v>
      </c>
      <c r="H125" s="35">
        <v>134879</v>
      </c>
      <c r="I125" s="35">
        <v>105457</v>
      </c>
      <c r="J125" s="35">
        <v>105457</v>
      </c>
      <c r="K125" s="35">
        <v>105457</v>
      </c>
      <c r="L125" s="35">
        <v>115264</v>
      </c>
      <c r="M125" s="35">
        <v>105457</v>
      </c>
      <c r="N125" s="35">
        <v>105457</v>
      </c>
      <c r="O125" s="35">
        <v>105460</v>
      </c>
      <c r="P125" s="22">
        <f>SUM(D125:O125)</f>
        <v>1368937</v>
      </c>
    </row>
    <row r="126" spans="1:16" s="28" customFormat="1" ht="12.75">
      <c r="A126" s="13"/>
      <c r="B126" s="13"/>
      <c r="C126" s="14" t="s">
        <v>130</v>
      </c>
      <c r="D126" s="35">
        <v>16470</v>
      </c>
      <c r="E126" s="35">
        <v>16470</v>
      </c>
      <c r="F126" s="35">
        <v>16470</v>
      </c>
      <c r="G126" s="35">
        <v>16470</v>
      </c>
      <c r="H126" s="35">
        <v>16470</v>
      </c>
      <c r="I126" s="35">
        <v>16470</v>
      </c>
      <c r="J126" s="35">
        <v>16470</v>
      </c>
      <c r="K126" s="35">
        <v>16470</v>
      </c>
      <c r="L126" s="35">
        <v>16470</v>
      </c>
      <c r="M126" s="35">
        <v>16470</v>
      </c>
      <c r="N126" s="35">
        <v>16470</v>
      </c>
      <c r="O126" s="35">
        <v>16470</v>
      </c>
      <c r="P126" s="22">
        <f>SUM(D126:O126)</f>
        <v>197640</v>
      </c>
    </row>
    <row r="127" spans="1:16" s="28" customFormat="1" ht="12.75">
      <c r="A127" s="13"/>
      <c r="B127" s="13"/>
      <c r="C127" s="14" t="s">
        <v>25</v>
      </c>
      <c r="D127" s="21">
        <v>71391</v>
      </c>
      <c r="E127" s="21">
        <v>71391</v>
      </c>
      <c r="F127" s="21">
        <v>71391</v>
      </c>
      <c r="G127" s="21">
        <v>71391</v>
      </c>
      <c r="H127" s="21">
        <v>71391</v>
      </c>
      <c r="I127" s="21">
        <v>71391</v>
      </c>
      <c r="J127" s="21">
        <v>71390</v>
      </c>
      <c r="K127" s="21">
        <v>71390</v>
      </c>
      <c r="L127" s="21">
        <v>71390</v>
      </c>
      <c r="M127" s="21">
        <v>71390</v>
      </c>
      <c r="N127" s="21">
        <v>71390</v>
      </c>
      <c r="O127" s="21">
        <v>71390</v>
      </c>
      <c r="P127" s="22">
        <f>SUM(D127:O127)</f>
        <v>856686</v>
      </c>
    </row>
    <row r="128" spans="1:16" s="28" customFormat="1" ht="12.75">
      <c r="A128" s="30"/>
      <c r="B128" s="13" t="s">
        <v>131</v>
      </c>
      <c r="C128" s="18" t="s">
        <v>132</v>
      </c>
      <c r="D128" s="15">
        <f>SUM(D129:D132)</f>
        <v>669300</v>
      </c>
      <c r="E128" s="15">
        <f>SUM(E129:E132)</f>
        <v>669300</v>
      </c>
      <c r="F128" s="15">
        <f>SUM(F129:F132)</f>
        <v>1003839</v>
      </c>
      <c r="G128" s="15">
        <f>SUM(G129:G132)</f>
        <v>669300</v>
      </c>
      <c r="H128" s="15">
        <f>SUM(H129:H132)</f>
        <v>822118</v>
      </c>
      <c r="I128" s="15">
        <f>SUM(I129:I132)</f>
        <v>669300</v>
      </c>
      <c r="J128" s="15">
        <f>SUM(J129:J132)</f>
        <v>669300</v>
      </c>
      <c r="K128" s="15">
        <f>SUM(K129:K132)</f>
        <v>669300</v>
      </c>
      <c r="L128" s="15">
        <f>SUM(L129:L132)</f>
        <v>720240</v>
      </c>
      <c r="M128" s="15">
        <f>SUM(M129:M132)</f>
        <v>669300</v>
      </c>
      <c r="N128" s="15">
        <f>SUM(N129:N132)</f>
        <v>669298</v>
      </c>
      <c r="O128" s="15">
        <f>SUM(O129:O132)</f>
        <v>669293</v>
      </c>
      <c r="P128" s="22">
        <f>SUM(D128:O128)</f>
        <v>8569888</v>
      </c>
    </row>
    <row r="129" spans="1:16" s="28" customFormat="1" ht="24.75" customHeight="1">
      <c r="A129" s="13"/>
      <c r="B129" s="13"/>
      <c r="C129" s="14" t="s">
        <v>133</v>
      </c>
      <c r="D129" s="35">
        <v>106097</v>
      </c>
      <c r="E129" s="35">
        <v>106097</v>
      </c>
      <c r="F129" s="35">
        <v>147636</v>
      </c>
      <c r="G129" s="35">
        <v>106097</v>
      </c>
      <c r="H129" s="35">
        <v>124622</v>
      </c>
      <c r="I129" s="35">
        <v>106097</v>
      </c>
      <c r="J129" s="35">
        <v>106097</v>
      </c>
      <c r="K129" s="35">
        <v>106097</v>
      </c>
      <c r="L129" s="35">
        <v>112272</v>
      </c>
      <c r="M129" s="35">
        <v>106097</v>
      </c>
      <c r="N129" s="35">
        <v>106097</v>
      </c>
      <c r="O129" s="35">
        <v>106094</v>
      </c>
      <c r="P129" s="22">
        <f>SUM(D129:O129)</f>
        <v>1339400</v>
      </c>
    </row>
    <row r="130" spans="1:16" s="28" customFormat="1" ht="12.75">
      <c r="A130" s="13"/>
      <c r="B130" s="13"/>
      <c r="C130" s="14" t="s">
        <v>134</v>
      </c>
      <c r="D130" s="35">
        <v>152792</v>
      </c>
      <c r="E130" s="35">
        <v>152792</v>
      </c>
      <c r="F130" s="35">
        <v>234792</v>
      </c>
      <c r="G130" s="35">
        <v>152792</v>
      </c>
      <c r="H130" s="35">
        <v>185792</v>
      </c>
      <c r="I130" s="35">
        <v>152792</v>
      </c>
      <c r="J130" s="35">
        <v>152792</v>
      </c>
      <c r="K130" s="35">
        <v>152792</v>
      </c>
      <c r="L130" s="35">
        <v>163792</v>
      </c>
      <c r="M130" s="35">
        <v>152792</v>
      </c>
      <c r="N130" s="35">
        <v>152790</v>
      </c>
      <c r="O130" s="35">
        <v>152790</v>
      </c>
      <c r="P130" s="22">
        <f>SUM(D130:O130)</f>
        <v>1959500</v>
      </c>
    </row>
    <row r="131" spans="1:16" ht="12.75">
      <c r="A131" s="13"/>
      <c r="B131" s="13"/>
      <c r="C131" s="14" t="s">
        <v>135</v>
      </c>
      <c r="D131" s="35">
        <v>229117</v>
      </c>
      <c r="E131" s="35">
        <v>229117</v>
      </c>
      <c r="F131" s="35">
        <v>353117</v>
      </c>
      <c r="G131" s="35">
        <v>229117</v>
      </c>
      <c r="H131" s="35">
        <v>281615</v>
      </c>
      <c r="I131" s="35">
        <v>229117</v>
      </c>
      <c r="J131" s="35">
        <v>229117</v>
      </c>
      <c r="K131" s="35">
        <v>229117</v>
      </c>
      <c r="L131" s="35">
        <v>246617</v>
      </c>
      <c r="M131" s="35">
        <v>229117</v>
      </c>
      <c r="N131" s="35">
        <v>229117</v>
      </c>
      <c r="O131" s="35">
        <v>229115</v>
      </c>
      <c r="P131" s="22">
        <f>SUM(D131:O131)</f>
        <v>2943400</v>
      </c>
    </row>
    <row r="132" spans="1:16" ht="12.75">
      <c r="A132" s="13"/>
      <c r="B132" s="13"/>
      <c r="C132" s="14" t="s">
        <v>136</v>
      </c>
      <c r="D132" s="35">
        <v>181294</v>
      </c>
      <c r="E132" s="35">
        <v>181294</v>
      </c>
      <c r="F132" s="35">
        <v>268294</v>
      </c>
      <c r="G132" s="35">
        <v>181294</v>
      </c>
      <c r="H132" s="35">
        <v>230089</v>
      </c>
      <c r="I132" s="35">
        <v>181294</v>
      </c>
      <c r="J132" s="35">
        <v>181294</v>
      </c>
      <c r="K132" s="35">
        <v>181294</v>
      </c>
      <c r="L132" s="35">
        <v>197559</v>
      </c>
      <c r="M132" s="35">
        <v>181294</v>
      </c>
      <c r="N132" s="35">
        <v>181294</v>
      </c>
      <c r="O132" s="35">
        <v>181294</v>
      </c>
      <c r="P132" s="22">
        <f>SUM(D132:O132)</f>
        <v>2327588</v>
      </c>
    </row>
    <row r="133" spans="1:16" ht="12.75">
      <c r="A133" s="30"/>
      <c r="B133" s="13" t="s">
        <v>137</v>
      </c>
      <c r="C133" s="18" t="s">
        <v>138</v>
      </c>
      <c r="D133" s="15">
        <f>SUM(D134)</f>
        <v>36280</v>
      </c>
      <c r="E133" s="15">
        <f>SUM(E134)</f>
        <v>36280</v>
      </c>
      <c r="F133" s="15">
        <f>SUM(F134)</f>
        <v>36280</v>
      </c>
      <c r="G133" s="15">
        <f>SUM(G134)</f>
        <v>36280</v>
      </c>
      <c r="H133" s="15">
        <f>SUM(H134)</f>
        <v>36280</v>
      </c>
      <c r="I133" s="15">
        <f>SUM(I134)</f>
        <v>36280</v>
      </c>
      <c r="J133" s="15">
        <f>SUM(J134)</f>
        <v>36280</v>
      </c>
      <c r="K133" s="15">
        <f>SUM(K134)</f>
        <v>36280</v>
      </c>
      <c r="L133" s="15">
        <f>SUM(L134)</f>
        <v>36280</v>
      </c>
      <c r="M133" s="15">
        <f>SUM(M134)</f>
        <v>36280</v>
      </c>
      <c r="N133" s="15">
        <f>SUM(N134)</f>
        <v>36280</v>
      </c>
      <c r="O133" s="15">
        <f>SUM(O134)</f>
        <v>36287</v>
      </c>
      <c r="P133" s="22">
        <f>SUM(D133:O133)</f>
        <v>435367</v>
      </c>
    </row>
    <row r="134" spans="1:16" ht="12.75">
      <c r="A134" s="13"/>
      <c r="B134" s="13"/>
      <c r="C134" s="14" t="s">
        <v>25</v>
      </c>
      <c r="D134" s="21">
        <v>36280</v>
      </c>
      <c r="E134" s="21">
        <v>36280</v>
      </c>
      <c r="F134" s="21">
        <v>36280</v>
      </c>
      <c r="G134" s="21">
        <v>36280</v>
      </c>
      <c r="H134" s="21">
        <v>36280</v>
      </c>
      <c r="I134" s="21">
        <v>36280</v>
      </c>
      <c r="J134" s="21">
        <v>36280</v>
      </c>
      <c r="K134" s="21">
        <v>36280</v>
      </c>
      <c r="L134" s="21">
        <v>36280</v>
      </c>
      <c r="M134" s="21">
        <v>36280</v>
      </c>
      <c r="N134" s="21">
        <v>36280</v>
      </c>
      <c r="O134" s="21">
        <v>36287</v>
      </c>
      <c r="P134" s="22">
        <f>SUM(D134:O134)</f>
        <v>435367</v>
      </c>
    </row>
    <row r="135" spans="1:16" ht="12.75">
      <c r="A135" s="30"/>
      <c r="B135" s="13" t="s">
        <v>139</v>
      </c>
      <c r="C135" s="18" t="s">
        <v>140</v>
      </c>
      <c r="D135" s="15">
        <f>SUM(D136:D137)</f>
        <v>272093</v>
      </c>
      <c r="E135" s="15">
        <f>SUM(E136:E137)</f>
        <v>272093</v>
      </c>
      <c r="F135" s="15">
        <f>SUM(F136:F137)</f>
        <v>272093</v>
      </c>
      <c r="G135" s="15">
        <f>SUM(G136:G137)</f>
        <v>272093</v>
      </c>
      <c r="H135" s="15">
        <f>SUM(H136:H137)</f>
        <v>272093</v>
      </c>
      <c r="I135" s="15">
        <f>SUM(I136:I137)</f>
        <v>272093</v>
      </c>
      <c r="J135" s="15">
        <f>SUM(J136:J137)</f>
        <v>272093</v>
      </c>
      <c r="K135" s="15">
        <f>SUM(K136:K137)</f>
        <v>272093</v>
      </c>
      <c r="L135" s="15">
        <f>SUM(L136:L137)</f>
        <v>272093</v>
      </c>
      <c r="M135" s="15">
        <f>SUM(M136:M137)</f>
        <v>272093</v>
      </c>
      <c r="N135" s="15">
        <f>SUM(N136:N137)</f>
        <v>272093</v>
      </c>
      <c r="O135" s="15">
        <f>SUM(O136:O137)</f>
        <v>272093</v>
      </c>
      <c r="P135" s="22">
        <f>SUM(D135:O135)</f>
        <v>3265116</v>
      </c>
    </row>
    <row r="136" spans="1:16" ht="12.75">
      <c r="A136" s="17"/>
      <c r="B136" s="17"/>
      <c r="C136" s="14" t="s">
        <v>141</v>
      </c>
      <c r="D136" s="31">
        <v>244930</v>
      </c>
      <c r="E136" s="31">
        <v>244930</v>
      </c>
      <c r="F136" s="31">
        <v>244930</v>
      </c>
      <c r="G136" s="31">
        <v>244930</v>
      </c>
      <c r="H136" s="31">
        <v>244930</v>
      </c>
      <c r="I136" s="31">
        <v>244930</v>
      </c>
      <c r="J136" s="31">
        <v>244930</v>
      </c>
      <c r="K136" s="31">
        <v>244930</v>
      </c>
      <c r="L136" s="31">
        <v>244930</v>
      </c>
      <c r="M136" s="31">
        <v>244930</v>
      </c>
      <c r="N136" s="31">
        <v>244930</v>
      </c>
      <c r="O136" s="31">
        <v>244927</v>
      </c>
      <c r="P136" s="22">
        <f>SUM(D136:O136)</f>
        <v>2939157</v>
      </c>
    </row>
    <row r="137" spans="1:16" ht="12.75">
      <c r="A137" s="17"/>
      <c r="B137" s="17"/>
      <c r="C137" s="14" t="s">
        <v>25</v>
      </c>
      <c r="D137" s="21">
        <v>27163</v>
      </c>
      <c r="E137" s="21">
        <v>27163</v>
      </c>
      <c r="F137" s="21">
        <v>27163</v>
      </c>
      <c r="G137" s="21">
        <v>27163</v>
      </c>
      <c r="H137" s="21">
        <v>27163</v>
      </c>
      <c r="I137" s="21">
        <v>27163</v>
      </c>
      <c r="J137" s="21">
        <v>27163</v>
      </c>
      <c r="K137" s="21">
        <v>27163</v>
      </c>
      <c r="L137" s="21">
        <v>27163</v>
      </c>
      <c r="M137" s="21">
        <v>27163</v>
      </c>
      <c r="N137" s="21">
        <v>27163</v>
      </c>
      <c r="O137" s="21">
        <v>27166</v>
      </c>
      <c r="P137" s="22">
        <f>SUM(D137:O137)</f>
        <v>325959</v>
      </c>
    </row>
    <row r="138" spans="1:16" s="37" customFormat="1" ht="12.75">
      <c r="A138" s="13"/>
      <c r="B138" s="13" t="s">
        <v>142</v>
      </c>
      <c r="C138" s="14" t="s">
        <v>143</v>
      </c>
      <c r="D138" s="15">
        <f>SUM(D139)</f>
        <v>35098</v>
      </c>
      <c r="E138" s="15">
        <f>SUM(E139)</f>
        <v>35098</v>
      </c>
      <c r="F138" s="15">
        <f>SUM(F139)</f>
        <v>56209</v>
      </c>
      <c r="G138" s="15">
        <f>SUM(G139)</f>
        <v>35098</v>
      </c>
      <c r="H138" s="15">
        <f>SUM(H139)</f>
        <v>43603</v>
      </c>
      <c r="I138" s="15">
        <f>SUM(I139)</f>
        <v>35098</v>
      </c>
      <c r="J138" s="15">
        <f>SUM(J139)</f>
        <v>35098</v>
      </c>
      <c r="K138" s="15">
        <f>SUM(K139)</f>
        <v>35098</v>
      </c>
      <c r="L138" s="15">
        <f>SUM(L139)</f>
        <v>37933</v>
      </c>
      <c r="M138" s="15">
        <f>SUM(M139)</f>
        <v>35098</v>
      </c>
      <c r="N138" s="15">
        <f>SUM(N139)</f>
        <v>35098</v>
      </c>
      <c r="O138" s="15">
        <f>SUM(O139)</f>
        <v>35103</v>
      </c>
      <c r="P138" s="22">
        <f>SUM(D138:O138)</f>
        <v>453632</v>
      </c>
    </row>
    <row r="139" spans="1:16" ht="12.75">
      <c r="A139" s="17"/>
      <c r="B139" s="17"/>
      <c r="C139" s="14" t="s">
        <v>141</v>
      </c>
      <c r="D139" s="31">
        <v>35098</v>
      </c>
      <c r="E139" s="31">
        <v>35098</v>
      </c>
      <c r="F139" s="31">
        <v>56209</v>
      </c>
      <c r="G139" s="31">
        <v>35098</v>
      </c>
      <c r="H139" s="31">
        <v>43603</v>
      </c>
      <c r="I139" s="31">
        <v>35098</v>
      </c>
      <c r="J139" s="31">
        <v>35098</v>
      </c>
      <c r="K139" s="31">
        <v>35098</v>
      </c>
      <c r="L139" s="31">
        <v>37933</v>
      </c>
      <c r="M139" s="31">
        <v>35098</v>
      </c>
      <c r="N139" s="31">
        <v>35098</v>
      </c>
      <c r="O139" s="31">
        <v>35103</v>
      </c>
      <c r="P139" s="22">
        <f>SUM(D139:O139)</f>
        <v>453632</v>
      </c>
    </row>
    <row r="140" spans="1:16" ht="27.75">
      <c r="A140" s="8" t="s">
        <v>144</v>
      </c>
      <c r="B140" s="8"/>
      <c r="C140" s="27" t="s">
        <v>145</v>
      </c>
      <c r="D140" s="10">
        <f>SUM(D141+D143)</f>
        <v>276754</v>
      </c>
      <c r="E140" s="10">
        <f>SUM(E141+E143)</f>
        <v>235768</v>
      </c>
      <c r="F140" s="10">
        <f>SUM(F141+F143)</f>
        <v>401768</v>
      </c>
      <c r="G140" s="10">
        <f>SUM(G141+G143)</f>
        <v>276754</v>
      </c>
      <c r="H140" s="10">
        <f>SUM(H141+H143)</f>
        <v>296968</v>
      </c>
      <c r="I140" s="10">
        <f>SUM(I141+I143)</f>
        <v>235768</v>
      </c>
      <c r="J140" s="10">
        <f>SUM(J141+J143)</f>
        <v>276754</v>
      </c>
      <c r="K140" s="10">
        <f>SUM(K141+K143)</f>
        <v>235768</v>
      </c>
      <c r="L140" s="10">
        <f>SUM(L141+L143)</f>
        <v>256170</v>
      </c>
      <c r="M140" s="10">
        <f>SUM(M141+M143)</f>
        <v>276754</v>
      </c>
      <c r="N140" s="10">
        <f>SUM(N141+N143)</f>
        <v>235768</v>
      </c>
      <c r="O140" s="10">
        <f>SUM(O141+O143)</f>
        <v>235769</v>
      </c>
      <c r="P140" s="12">
        <f>SUM(D140:O140)</f>
        <v>3240763</v>
      </c>
    </row>
    <row r="141" spans="1:16" ht="24.75">
      <c r="A141" s="30"/>
      <c r="B141" s="13" t="s">
        <v>146</v>
      </c>
      <c r="C141" s="14" t="s">
        <v>147</v>
      </c>
      <c r="D141" s="15">
        <f>SUM(D142)</f>
        <v>40986</v>
      </c>
      <c r="E141" s="15">
        <f>SUM(E142)</f>
        <v>0</v>
      </c>
      <c r="F141" s="15">
        <f>SUM(F142)</f>
        <v>0</v>
      </c>
      <c r="G141" s="15">
        <f>SUM(G142)</f>
        <v>40986</v>
      </c>
      <c r="H141" s="15">
        <f>SUM(H142)</f>
        <v>0</v>
      </c>
      <c r="I141" s="15">
        <f>SUM(I142)</f>
        <v>0</v>
      </c>
      <c r="J141" s="15">
        <f>SUM(J142)</f>
        <v>40986</v>
      </c>
      <c r="K141" s="15">
        <f>SUM(K142)</f>
        <v>0</v>
      </c>
      <c r="L141" s="15">
        <f>SUM(L142)</f>
        <v>0</v>
      </c>
      <c r="M141" s="15">
        <f>SUM(M142)</f>
        <v>40986</v>
      </c>
      <c r="N141" s="15">
        <f>SUM(N142)</f>
        <v>0</v>
      </c>
      <c r="O141" s="15">
        <f>SUM(O142)</f>
        <v>0</v>
      </c>
      <c r="P141" s="22">
        <f>SUM(D141:O141)</f>
        <v>163944</v>
      </c>
    </row>
    <row r="142" spans="1:16" ht="12.75">
      <c r="A142" s="17"/>
      <c r="B142" s="17"/>
      <c r="C142" s="14" t="s">
        <v>25</v>
      </c>
      <c r="D142" s="31">
        <v>40986</v>
      </c>
      <c r="E142" s="31">
        <v>0</v>
      </c>
      <c r="F142" s="31">
        <v>0</v>
      </c>
      <c r="G142" s="31">
        <v>40986</v>
      </c>
      <c r="H142" s="31">
        <v>0</v>
      </c>
      <c r="I142" s="31">
        <v>0</v>
      </c>
      <c r="J142" s="31">
        <v>40986</v>
      </c>
      <c r="K142" s="31">
        <v>0</v>
      </c>
      <c r="L142" s="31">
        <v>0</v>
      </c>
      <c r="M142" s="31">
        <v>40986</v>
      </c>
      <c r="N142" s="31">
        <v>0</v>
      </c>
      <c r="O142" s="31">
        <v>0</v>
      </c>
      <c r="P142" s="22">
        <f>SUM(D142:O142)</f>
        <v>163944</v>
      </c>
    </row>
    <row r="143" spans="1:16" ht="12.75">
      <c r="A143" s="30"/>
      <c r="B143" s="13" t="s">
        <v>148</v>
      </c>
      <c r="C143" s="18" t="s">
        <v>149</v>
      </c>
      <c r="D143" s="15">
        <f>SUM(D144)</f>
        <v>235768</v>
      </c>
      <c r="E143" s="15">
        <f>SUM(E144)</f>
        <v>235768</v>
      </c>
      <c r="F143" s="15">
        <f>SUM(F144)</f>
        <v>401768</v>
      </c>
      <c r="G143" s="15">
        <f>SUM(G144)</f>
        <v>235768</v>
      </c>
      <c r="H143" s="15">
        <f>SUM(H144)</f>
        <v>296968</v>
      </c>
      <c r="I143" s="15">
        <f>SUM(I144)</f>
        <v>235768</v>
      </c>
      <c r="J143" s="15">
        <f>SUM(J144)</f>
        <v>235768</v>
      </c>
      <c r="K143" s="15">
        <f>SUM(K144)</f>
        <v>235768</v>
      </c>
      <c r="L143" s="15">
        <f>SUM(L144)</f>
        <v>256170</v>
      </c>
      <c r="M143" s="15">
        <f>SUM(M144)</f>
        <v>235768</v>
      </c>
      <c r="N143" s="15">
        <f>SUM(N144)</f>
        <v>235768</v>
      </c>
      <c r="O143" s="15">
        <f>SUM(O144)</f>
        <v>235769</v>
      </c>
      <c r="P143" s="22">
        <f>SUM(D143:O143)</f>
        <v>3076819</v>
      </c>
    </row>
    <row r="144" spans="1:16" ht="12.75">
      <c r="A144" s="17"/>
      <c r="B144" s="17"/>
      <c r="C144" s="18" t="s">
        <v>121</v>
      </c>
      <c r="D144" s="20">
        <v>235768</v>
      </c>
      <c r="E144" s="20">
        <v>235768</v>
      </c>
      <c r="F144" s="20">
        <v>401768</v>
      </c>
      <c r="G144" s="20">
        <v>235768</v>
      </c>
      <c r="H144" s="20">
        <v>296968</v>
      </c>
      <c r="I144" s="20">
        <v>235768</v>
      </c>
      <c r="J144" s="20">
        <v>235768</v>
      </c>
      <c r="K144" s="20">
        <v>235768</v>
      </c>
      <c r="L144" s="20">
        <v>256170</v>
      </c>
      <c r="M144" s="20">
        <v>235768</v>
      </c>
      <c r="N144" s="20">
        <v>235768</v>
      </c>
      <c r="O144" s="20">
        <v>235769</v>
      </c>
      <c r="P144" s="22">
        <f>SUM(D144:O144)</f>
        <v>3076819</v>
      </c>
    </row>
    <row r="145" spans="1:16" ht="14.25">
      <c r="A145" s="8" t="s">
        <v>150</v>
      </c>
      <c r="B145" s="8"/>
      <c r="C145" s="27" t="s">
        <v>151</v>
      </c>
      <c r="D145" s="10">
        <f>SUM(D146+D150+D154+D159+D163+D167+D182+D152)</f>
        <v>478172</v>
      </c>
      <c r="E145" s="10">
        <f>SUM(E146+E150+E154+E159+E163+E167+E182+E152)</f>
        <v>478172</v>
      </c>
      <c r="F145" s="10">
        <f>SUM(F146+F150+F154+F159+F163+F167+F182+F152)</f>
        <v>743288</v>
      </c>
      <c r="G145" s="10">
        <f>SUM(G146+G150+G154+G159+G163+G167+G182+G152)</f>
        <v>478170</v>
      </c>
      <c r="H145" s="10">
        <f>SUM(H146+H150+H154+H159+H163+H167+H182+H152)</f>
        <v>758961</v>
      </c>
      <c r="I145" s="10">
        <f>SUM(I146+I150+I154+I159+I163+I167+I182+I152)</f>
        <v>478177</v>
      </c>
      <c r="J145" s="10">
        <f>SUM(J146+J150+J154+J159+J163+J167+J182+J152)</f>
        <v>478172</v>
      </c>
      <c r="K145" s="10">
        <f>SUM(K146+K150+K154+K159+K163+K167+K182+K152)</f>
        <v>482197</v>
      </c>
      <c r="L145" s="10">
        <f>SUM(L146+L150+L154+L159+L163+L167+L182+L152)</f>
        <v>567743</v>
      </c>
      <c r="M145" s="10">
        <f>SUM(M146+M150+M154+M159+M163+M167+M182+M152)</f>
        <v>478168</v>
      </c>
      <c r="N145" s="10">
        <f>SUM(N146+N150+N154+N159+N163+N167+N182+N152)</f>
        <v>478168</v>
      </c>
      <c r="O145" s="10">
        <f>SUM(O146+O150+O154+O159+O163+O167+O182+O152)</f>
        <v>478159</v>
      </c>
      <c r="P145" s="12">
        <f>SUM(D145:O145)</f>
        <v>6377547</v>
      </c>
    </row>
    <row r="146" spans="1:16" ht="12.75">
      <c r="A146" s="17"/>
      <c r="B146" s="13" t="s">
        <v>152</v>
      </c>
      <c r="C146" s="18" t="s">
        <v>153</v>
      </c>
      <c r="D146" s="15">
        <f>SUM(D147:D149)</f>
        <v>17819</v>
      </c>
      <c r="E146" s="15">
        <f>SUM(E147:E149)</f>
        <v>17819</v>
      </c>
      <c r="F146" s="15">
        <f>SUM(F147:F149)</f>
        <v>30889</v>
      </c>
      <c r="G146" s="15">
        <f>SUM(G147:G149)</f>
        <v>17819</v>
      </c>
      <c r="H146" s="15">
        <f>SUM(H147:H149)</f>
        <v>28228</v>
      </c>
      <c r="I146" s="15">
        <f>SUM(I147:I149)</f>
        <v>17819</v>
      </c>
      <c r="J146" s="15">
        <f>SUM(J147:J149)</f>
        <v>17819</v>
      </c>
      <c r="K146" s="15">
        <f>SUM(K147:K149)</f>
        <v>17819</v>
      </c>
      <c r="L146" s="15">
        <f>SUM(L147:L149)</f>
        <v>21288</v>
      </c>
      <c r="M146" s="15">
        <f>SUM(M147:M149)</f>
        <v>17819</v>
      </c>
      <c r="N146" s="15">
        <f>SUM(N147:N149)</f>
        <v>17819</v>
      </c>
      <c r="O146" s="15">
        <f>SUM(O147:O149)</f>
        <v>17821</v>
      </c>
      <c r="P146" s="22">
        <f>SUM(D146:O146)</f>
        <v>240778</v>
      </c>
    </row>
    <row r="147" spans="1:16" ht="12.75">
      <c r="A147" s="17"/>
      <c r="B147" s="17"/>
      <c r="C147" s="14" t="s">
        <v>154</v>
      </c>
      <c r="D147" s="31">
        <v>2446</v>
      </c>
      <c r="E147" s="31">
        <v>2446</v>
      </c>
      <c r="F147" s="31">
        <v>3096</v>
      </c>
      <c r="G147" s="31">
        <v>2446</v>
      </c>
      <c r="H147" s="31">
        <v>4080</v>
      </c>
      <c r="I147" s="31">
        <v>2446</v>
      </c>
      <c r="J147" s="31">
        <v>2446</v>
      </c>
      <c r="K147" s="31">
        <v>2446</v>
      </c>
      <c r="L147" s="31">
        <v>2990</v>
      </c>
      <c r="M147" s="31">
        <v>2446</v>
      </c>
      <c r="N147" s="31">
        <v>2446</v>
      </c>
      <c r="O147" s="31">
        <v>2444</v>
      </c>
      <c r="P147" s="22">
        <f>SUM(D147:O147)</f>
        <v>32178</v>
      </c>
    </row>
    <row r="148" spans="1:16" ht="12.75">
      <c r="A148" s="17"/>
      <c r="B148" s="17"/>
      <c r="C148" s="14" t="s">
        <v>81</v>
      </c>
      <c r="D148" s="31">
        <v>7150</v>
      </c>
      <c r="E148" s="31">
        <v>7150</v>
      </c>
      <c r="F148" s="31">
        <v>12250</v>
      </c>
      <c r="G148" s="31">
        <v>7150</v>
      </c>
      <c r="H148" s="31">
        <v>10825</v>
      </c>
      <c r="I148" s="31">
        <v>7150</v>
      </c>
      <c r="J148" s="31">
        <v>7150</v>
      </c>
      <c r="K148" s="31">
        <v>7150</v>
      </c>
      <c r="L148" s="31">
        <v>8375</v>
      </c>
      <c r="M148" s="31">
        <v>7150</v>
      </c>
      <c r="N148" s="31">
        <v>7150</v>
      </c>
      <c r="O148" s="31">
        <v>7150</v>
      </c>
      <c r="P148" s="22">
        <f>SUM(D148:O148)</f>
        <v>95800</v>
      </c>
    </row>
    <row r="149" spans="1:16" ht="12.75">
      <c r="A149" s="17"/>
      <c r="B149" s="17"/>
      <c r="C149" s="14" t="s">
        <v>82</v>
      </c>
      <c r="D149" s="31">
        <v>8223</v>
      </c>
      <c r="E149" s="31">
        <v>8223</v>
      </c>
      <c r="F149" s="31">
        <v>15543</v>
      </c>
      <c r="G149" s="31">
        <v>8223</v>
      </c>
      <c r="H149" s="31">
        <v>13323</v>
      </c>
      <c r="I149" s="31">
        <v>8223</v>
      </c>
      <c r="J149" s="31">
        <v>8223</v>
      </c>
      <c r="K149" s="31">
        <v>8223</v>
      </c>
      <c r="L149" s="31">
        <v>9923</v>
      </c>
      <c r="M149" s="31">
        <v>8223</v>
      </c>
      <c r="N149" s="31">
        <v>8223</v>
      </c>
      <c r="O149" s="31">
        <v>8227</v>
      </c>
      <c r="P149" s="22">
        <f>SUM(D149:O149)</f>
        <v>112800</v>
      </c>
    </row>
    <row r="150" spans="1:38" ht="12.75">
      <c r="A150" s="30"/>
      <c r="B150" s="13" t="s">
        <v>155</v>
      </c>
      <c r="C150" s="14" t="s">
        <v>156</v>
      </c>
      <c r="D150" s="15">
        <f>SUM(D151)</f>
        <v>90326</v>
      </c>
      <c r="E150" s="15">
        <f>SUM(E151)</f>
        <v>90326</v>
      </c>
      <c r="F150" s="15">
        <f>SUM(F151)</f>
        <v>141137</v>
      </c>
      <c r="G150" s="15">
        <f>SUM(G151)</f>
        <v>90326</v>
      </c>
      <c r="H150" s="15">
        <f>SUM(H151)</f>
        <v>119782</v>
      </c>
      <c r="I150" s="15">
        <f>SUM(I151)</f>
        <v>90326</v>
      </c>
      <c r="J150" s="15">
        <f>SUM(J151)</f>
        <v>90326</v>
      </c>
      <c r="K150" s="15">
        <f>SUM(K151)</f>
        <v>90326</v>
      </c>
      <c r="L150" s="15">
        <f>SUM(L151)</f>
        <v>100144</v>
      </c>
      <c r="M150" s="15">
        <f>SUM(M151)</f>
        <v>90326</v>
      </c>
      <c r="N150" s="15">
        <f>SUM(N151)</f>
        <v>90326</v>
      </c>
      <c r="O150" s="15">
        <f>SUM(O151)</f>
        <v>90329</v>
      </c>
      <c r="P150" s="22">
        <f>SUM(D150:O150)</f>
        <v>1174000</v>
      </c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</row>
    <row r="151" spans="1:38" ht="12.75">
      <c r="A151" s="17"/>
      <c r="B151" s="17"/>
      <c r="C151" s="14" t="s">
        <v>157</v>
      </c>
      <c r="D151" s="31">
        <v>90326</v>
      </c>
      <c r="E151" s="31">
        <v>90326</v>
      </c>
      <c r="F151" s="31">
        <v>141137</v>
      </c>
      <c r="G151" s="31">
        <v>90326</v>
      </c>
      <c r="H151" s="31">
        <v>119782</v>
      </c>
      <c r="I151" s="31">
        <v>90326</v>
      </c>
      <c r="J151" s="31">
        <v>90326</v>
      </c>
      <c r="K151" s="31">
        <v>90326</v>
      </c>
      <c r="L151" s="31">
        <v>100144</v>
      </c>
      <c r="M151" s="31">
        <v>90326</v>
      </c>
      <c r="N151" s="31">
        <v>90326</v>
      </c>
      <c r="O151" s="31">
        <v>90329</v>
      </c>
      <c r="P151" s="22">
        <f>SUM(D151:O151)</f>
        <v>1174000</v>
      </c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</row>
    <row r="152" spans="1:16" ht="12.75">
      <c r="A152" s="17"/>
      <c r="B152" s="13" t="s">
        <v>158</v>
      </c>
      <c r="C152" s="14" t="s">
        <v>159</v>
      </c>
      <c r="D152" s="31">
        <f>SUM(D153)</f>
        <v>76070</v>
      </c>
      <c r="E152" s="31">
        <f>SUM(E153)</f>
        <v>76070</v>
      </c>
      <c r="F152" s="31">
        <f>SUM(F153)</f>
        <v>115587</v>
      </c>
      <c r="G152" s="31">
        <f>SUM(G153)</f>
        <v>76070</v>
      </c>
      <c r="H152" s="31">
        <f>SUM(H153)</f>
        <v>158570</v>
      </c>
      <c r="I152" s="31">
        <f>SUM(I153)</f>
        <v>76070</v>
      </c>
      <c r="J152" s="31">
        <f>SUM(J153)</f>
        <v>76070</v>
      </c>
      <c r="K152" s="31">
        <f>SUM(K153)</f>
        <v>76070</v>
      </c>
      <c r="L152" s="31">
        <f>SUM(L153)</f>
        <v>103570</v>
      </c>
      <c r="M152" s="31">
        <f>SUM(M153)</f>
        <v>76070</v>
      </c>
      <c r="N152" s="31">
        <f>SUM(N153)</f>
        <v>76070</v>
      </c>
      <c r="O152" s="31">
        <f>SUM(O153)</f>
        <v>76065</v>
      </c>
      <c r="P152" s="22">
        <f>SUM(D152:O152)</f>
        <v>1062352</v>
      </c>
    </row>
    <row r="153" spans="1:16" ht="12.75">
      <c r="A153" s="17"/>
      <c r="B153" s="17"/>
      <c r="C153" s="14" t="s">
        <v>84</v>
      </c>
      <c r="D153" s="31">
        <v>76070</v>
      </c>
      <c r="E153" s="31">
        <v>76070</v>
      </c>
      <c r="F153" s="31">
        <v>115587</v>
      </c>
      <c r="G153" s="31">
        <v>76070</v>
      </c>
      <c r="H153" s="31">
        <v>158570</v>
      </c>
      <c r="I153" s="31">
        <v>76070</v>
      </c>
      <c r="J153" s="31">
        <v>76070</v>
      </c>
      <c r="K153" s="31">
        <v>76070</v>
      </c>
      <c r="L153" s="31">
        <v>103570</v>
      </c>
      <c r="M153" s="31">
        <v>76070</v>
      </c>
      <c r="N153" s="31">
        <v>76070</v>
      </c>
      <c r="O153" s="31">
        <v>76065</v>
      </c>
      <c r="P153" s="22">
        <f>SUM(D153:O153)</f>
        <v>1062352</v>
      </c>
    </row>
    <row r="154" spans="1:16" ht="24.75">
      <c r="A154" s="30"/>
      <c r="B154" s="13" t="s">
        <v>160</v>
      </c>
      <c r="C154" s="14" t="s">
        <v>161</v>
      </c>
      <c r="D154" s="15">
        <f>SUM(D155:D158)</f>
        <v>101284</v>
      </c>
      <c r="E154" s="15">
        <f>SUM(E155:E158)</f>
        <v>101284</v>
      </c>
      <c r="F154" s="15">
        <f>SUM(F155:F158)</f>
        <v>179581</v>
      </c>
      <c r="G154" s="15">
        <f>SUM(G155:G158)</f>
        <v>101284</v>
      </c>
      <c r="H154" s="15">
        <f>SUM(H155:H158)</f>
        <v>153204</v>
      </c>
      <c r="I154" s="15">
        <f>SUM(I155:I158)</f>
        <v>101284</v>
      </c>
      <c r="J154" s="15">
        <f>SUM(J155:J158)</f>
        <v>101284</v>
      </c>
      <c r="K154" s="15">
        <f>SUM(K155:K158)</f>
        <v>101284</v>
      </c>
      <c r="L154" s="15">
        <f>SUM(L155:L158)</f>
        <v>118590</v>
      </c>
      <c r="M154" s="15">
        <f>SUM(M155:M158)</f>
        <v>101284</v>
      </c>
      <c r="N154" s="15">
        <f>SUM(N155:N158)</f>
        <v>101284</v>
      </c>
      <c r="O154" s="15">
        <f>SUM(O155:O158)</f>
        <v>101277</v>
      </c>
      <c r="P154" s="22">
        <f>SUM(D154:O154)</f>
        <v>1362924</v>
      </c>
    </row>
    <row r="155" spans="1:16" ht="24.75">
      <c r="A155" s="17"/>
      <c r="B155" s="17"/>
      <c r="C155" s="14" t="s">
        <v>162</v>
      </c>
      <c r="D155" s="31">
        <v>19517</v>
      </c>
      <c r="E155" s="31">
        <v>19517</v>
      </c>
      <c r="F155" s="31">
        <v>34917</v>
      </c>
      <c r="G155" s="31">
        <v>19517</v>
      </c>
      <c r="H155" s="31">
        <v>31140</v>
      </c>
      <c r="I155" s="31">
        <v>19517</v>
      </c>
      <c r="J155" s="31">
        <v>19517</v>
      </c>
      <c r="K155" s="31">
        <v>19517</v>
      </c>
      <c r="L155" s="31">
        <v>23392</v>
      </c>
      <c r="M155" s="31">
        <v>19517</v>
      </c>
      <c r="N155" s="31">
        <v>19517</v>
      </c>
      <c r="O155" s="31">
        <v>19514</v>
      </c>
      <c r="P155" s="22">
        <f>SUM(D155:O155)</f>
        <v>265099</v>
      </c>
    </row>
    <row r="156" spans="1:16" ht="12.75">
      <c r="A156" s="17"/>
      <c r="B156" s="17"/>
      <c r="C156" s="14" t="s">
        <v>163</v>
      </c>
      <c r="D156" s="31">
        <v>21708</v>
      </c>
      <c r="E156" s="31">
        <v>21708</v>
      </c>
      <c r="F156" s="31">
        <v>39605</v>
      </c>
      <c r="G156" s="31">
        <v>21708</v>
      </c>
      <c r="H156" s="31">
        <v>34346</v>
      </c>
      <c r="I156" s="31">
        <v>21708</v>
      </c>
      <c r="J156" s="31">
        <v>21708</v>
      </c>
      <c r="K156" s="31">
        <v>21708</v>
      </c>
      <c r="L156" s="31">
        <v>25920</v>
      </c>
      <c r="M156" s="31">
        <v>21708</v>
      </c>
      <c r="N156" s="31">
        <v>21708</v>
      </c>
      <c r="O156" s="31">
        <v>21706</v>
      </c>
      <c r="P156" s="22">
        <f>SUM(D156:O156)</f>
        <v>295241</v>
      </c>
    </row>
    <row r="157" spans="1:16" ht="12.75">
      <c r="A157" s="17"/>
      <c r="B157" s="17"/>
      <c r="C157" s="14" t="s">
        <v>164</v>
      </c>
      <c r="D157" s="31">
        <v>25192</v>
      </c>
      <c r="E157" s="31">
        <v>25192</v>
      </c>
      <c r="F157" s="31">
        <v>44192</v>
      </c>
      <c r="G157" s="31">
        <v>25192</v>
      </c>
      <c r="H157" s="31">
        <v>37288</v>
      </c>
      <c r="I157" s="31">
        <v>25192</v>
      </c>
      <c r="J157" s="31">
        <v>25192</v>
      </c>
      <c r="K157" s="31">
        <v>25192</v>
      </c>
      <c r="L157" s="31">
        <v>29224</v>
      </c>
      <c r="M157" s="31">
        <v>25192</v>
      </c>
      <c r="N157" s="31">
        <v>25192</v>
      </c>
      <c r="O157" s="31">
        <v>25193</v>
      </c>
      <c r="P157" s="22">
        <f>SUM(D157:O157)</f>
        <v>337433</v>
      </c>
    </row>
    <row r="158" spans="1:16" ht="12.75">
      <c r="A158" s="17"/>
      <c r="B158" s="17"/>
      <c r="C158" s="14" t="s">
        <v>165</v>
      </c>
      <c r="D158" s="31">
        <v>34867</v>
      </c>
      <c r="E158" s="31">
        <v>34867</v>
      </c>
      <c r="F158" s="31">
        <v>60867</v>
      </c>
      <c r="G158" s="31">
        <v>34867</v>
      </c>
      <c r="H158" s="31">
        <v>50430</v>
      </c>
      <c r="I158" s="31">
        <v>34867</v>
      </c>
      <c r="J158" s="31">
        <v>34867</v>
      </c>
      <c r="K158" s="31">
        <v>34867</v>
      </c>
      <c r="L158" s="31">
        <v>40054</v>
      </c>
      <c r="M158" s="31">
        <v>34867</v>
      </c>
      <c r="N158" s="31">
        <v>34867</v>
      </c>
      <c r="O158" s="31">
        <v>34864</v>
      </c>
      <c r="P158" s="22">
        <f>SUM(D158:O158)</f>
        <v>465151</v>
      </c>
    </row>
    <row r="159" spans="1:16" s="28" customFormat="1" ht="12.75">
      <c r="A159" s="30"/>
      <c r="B159" s="13" t="s">
        <v>166</v>
      </c>
      <c r="C159" s="14" t="s">
        <v>167</v>
      </c>
      <c r="D159" s="15">
        <f>SUM(D160:D162)</f>
        <v>92359</v>
      </c>
      <c r="E159" s="15">
        <f>SUM(E160:E162)</f>
        <v>92359</v>
      </c>
      <c r="F159" s="15">
        <f>SUM(F160:F162)</f>
        <v>139156</v>
      </c>
      <c r="G159" s="15">
        <f>SUM(G160:G162)</f>
        <v>92359</v>
      </c>
      <c r="H159" s="15">
        <f>SUM(H160:H162)</f>
        <v>122364</v>
      </c>
      <c r="I159" s="15">
        <f>SUM(I160:I162)</f>
        <v>92359</v>
      </c>
      <c r="J159" s="15">
        <f>SUM(J160:J162)</f>
        <v>92359</v>
      </c>
      <c r="K159" s="15">
        <f>SUM(K160:K162)</f>
        <v>92359</v>
      </c>
      <c r="L159" s="15">
        <f>SUM(L160:L162)</f>
        <v>102364</v>
      </c>
      <c r="M159" s="15">
        <f>SUM(M160:M162)</f>
        <v>92359</v>
      </c>
      <c r="N159" s="15">
        <f>SUM(N160:N162)</f>
        <v>92359</v>
      </c>
      <c r="O159" s="15">
        <f>SUM(O160:O162)</f>
        <v>92364</v>
      </c>
      <c r="P159" s="22">
        <f>SUM(D159:O159)</f>
        <v>1195120</v>
      </c>
    </row>
    <row r="160" spans="1:16" ht="12.75">
      <c r="A160" s="17"/>
      <c r="B160" s="17"/>
      <c r="C160" s="14" t="s">
        <v>168</v>
      </c>
      <c r="D160" s="31">
        <v>33297</v>
      </c>
      <c r="E160" s="31">
        <v>33297</v>
      </c>
      <c r="F160" s="31">
        <v>57092</v>
      </c>
      <c r="G160" s="31">
        <v>33297</v>
      </c>
      <c r="H160" s="31">
        <v>48302</v>
      </c>
      <c r="I160" s="31">
        <v>33297</v>
      </c>
      <c r="J160" s="31">
        <v>33297</v>
      </c>
      <c r="K160" s="31">
        <v>33297</v>
      </c>
      <c r="L160" s="31">
        <v>38298</v>
      </c>
      <c r="M160" s="31">
        <v>33297</v>
      </c>
      <c r="N160" s="31">
        <v>33297</v>
      </c>
      <c r="O160" s="31">
        <v>33297</v>
      </c>
      <c r="P160" s="22">
        <f>SUM(D160:O160)</f>
        <v>443365</v>
      </c>
    </row>
    <row r="161" spans="1:16" ht="14.25" customHeight="1">
      <c r="A161" s="17"/>
      <c r="B161" s="17"/>
      <c r="C161" s="14" t="s">
        <v>169</v>
      </c>
      <c r="D161" s="31">
        <v>33986</v>
      </c>
      <c r="E161" s="31">
        <v>33986</v>
      </c>
      <c r="F161" s="31">
        <v>56988</v>
      </c>
      <c r="G161" s="31">
        <v>33986</v>
      </c>
      <c r="H161" s="31">
        <v>48986</v>
      </c>
      <c r="I161" s="31">
        <v>33986</v>
      </c>
      <c r="J161" s="31">
        <v>33986</v>
      </c>
      <c r="K161" s="31">
        <v>33986</v>
      </c>
      <c r="L161" s="31">
        <v>38986</v>
      </c>
      <c r="M161" s="31">
        <v>33986</v>
      </c>
      <c r="N161" s="31">
        <v>33986</v>
      </c>
      <c r="O161" s="31">
        <v>33989</v>
      </c>
      <c r="P161" s="22">
        <f>SUM(D161:O161)</f>
        <v>450837</v>
      </c>
    </row>
    <row r="162" spans="1:16" ht="14.25" customHeight="1">
      <c r="A162" s="17"/>
      <c r="B162" s="17"/>
      <c r="C162" s="14" t="s">
        <v>25</v>
      </c>
      <c r="D162" s="31">
        <v>25076</v>
      </c>
      <c r="E162" s="31">
        <v>25076</v>
      </c>
      <c r="F162" s="31">
        <v>25076</v>
      </c>
      <c r="G162" s="31">
        <v>25076</v>
      </c>
      <c r="H162" s="31">
        <v>25076</v>
      </c>
      <c r="I162" s="31">
        <v>25076</v>
      </c>
      <c r="J162" s="31">
        <v>25076</v>
      </c>
      <c r="K162" s="31">
        <v>25076</v>
      </c>
      <c r="L162" s="31">
        <v>25080</v>
      </c>
      <c r="M162" s="31">
        <v>25076</v>
      </c>
      <c r="N162" s="31">
        <v>25076</v>
      </c>
      <c r="O162" s="31">
        <v>25078</v>
      </c>
      <c r="P162" s="22">
        <f>SUM(D162:O162)</f>
        <v>300918</v>
      </c>
    </row>
    <row r="163" spans="1:16" ht="12.75">
      <c r="A163" s="30"/>
      <c r="B163" s="13" t="s">
        <v>170</v>
      </c>
      <c r="C163" s="18" t="s">
        <v>171</v>
      </c>
      <c r="D163" s="15">
        <f>SUM(D164:D166)</f>
        <v>80117</v>
      </c>
      <c r="E163" s="15">
        <f>SUM(E164:E166)</f>
        <v>80117</v>
      </c>
      <c r="F163" s="15">
        <f>SUM(F164:F166)</f>
        <v>116417</v>
      </c>
      <c r="G163" s="15">
        <f>SUM(G164:G166)</f>
        <v>80117</v>
      </c>
      <c r="H163" s="15">
        <f>SUM(H164:H166)</f>
        <v>100366</v>
      </c>
      <c r="I163" s="15">
        <f>SUM(I164:I166)</f>
        <v>80117</v>
      </c>
      <c r="J163" s="15">
        <f>SUM(J164:J166)</f>
        <v>80117</v>
      </c>
      <c r="K163" s="15">
        <f>SUM(K164:K166)</f>
        <v>84141</v>
      </c>
      <c r="L163" s="15">
        <f>SUM(L164:L166)</f>
        <v>82842</v>
      </c>
      <c r="M163" s="15">
        <f>SUM(M164:M166)</f>
        <v>80117</v>
      </c>
      <c r="N163" s="15">
        <f>SUM(N164:N166)</f>
        <v>80115</v>
      </c>
      <c r="O163" s="15">
        <f>SUM(O164:O166)</f>
        <v>80117</v>
      </c>
      <c r="P163" s="22">
        <f>SUM(D163:O163)</f>
        <v>1024700</v>
      </c>
    </row>
    <row r="164" spans="1:16" ht="12.75">
      <c r="A164" s="17"/>
      <c r="B164" s="17"/>
      <c r="C164" s="14" t="s">
        <v>92</v>
      </c>
      <c r="D164" s="31">
        <v>22000</v>
      </c>
      <c r="E164" s="31">
        <v>22000</v>
      </c>
      <c r="F164" s="31">
        <v>31500</v>
      </c>
      <c r="G164" s="31">
        <v>22000</v>
      </c>
      <c r="H164" s="31">
        <v>26800</v>
      </c>
      <c r="I164" s="31">
        <v>22000</v>
      </c>
      <c r="J164" s="31">
        <v>22000</v>
      </c>
      <c r="K164" s="31">
        <v>22000</v>
      </c>
      <c r="L164" s="31">
        <v>23600</v>
      </c>
      <c r="M164" s="31">
        <v>22000</v>
      </c>
      <c r="N164" s="31">
        <v>22000</v>
      </c>
      <c r="O164" s="31">
        <v>22000</v>
      </c>
      <c r="P164" s="22">
        <f>SUM(D164:O164)</f>
        <v>279900</v>
      </c>
    </row>
    <row r="165" spans="1:16" ht="12.75">
      <c r="A165" s="17"/>
      <c r="B165" s="17"/>
      <c r="C165" s="14" t="s">
        <v>102</v>
      </c>
      <c r="D165" s="31">
        <v>38975</v>
      </c>
      <c r="E165" s="31">
        <v>38975</v>
      </c>
      <c r="F165" s="31">
        <v>60975</v>
      </c>
      <c r="G165" s="31">
        <v>38975</v>
      </c>
      <c r="H165" s="31">
        <v>51049</v>
      </c>
      <c r="I165" s="31">
        <v>38975</v>
      </c>
      <c r="J165" s="31">
        <v>38975</v>
      </c>
      <c r="K165" s="31">
        <v>42999</v>
      </c>
      <c r="L165" s="31">
        <v>38975</v>
      </c>
      <c r="M165" s="31">
        <v>38975</v>
      </c>
      <c r="N165" s="31">
        <v>38975</v>
      </c>
      <c r="O165" s="31">
        <v>38977</v>
      </c>
      <c r="P165" s="22">
        <f>SUM(D165:O165)</f>
        <v>505800</v>
      </c>
    </row>
    <row r="166" spans="1:16" ht="12.75">
      <c r="A166" s="17"/>
      <c r="B166" s="17"/>
      <c r="C166" s="14" t="s">
        <v>105</v>
      </c>
      <c r="D166" s="31">
        <v>19142</v>
      </c>
      <c r="E166" s="31">
        <v>19142</v>
      </c>
      <c r="F166" s="31">
        <v>23942</v>
      </c>
      <c r="G166" s="31">
        <v>19142</v>
      </c>
      <c r="H166" s="31">
        <v>22517</v>
      </c>
      <c r="I166" s="31">
        <v>19142</v>
      </c>
      <c r="J166" s="31">
        <v>19142</v>
      </c>
      <c r="K166" s="31">
        <v>19142</v>
      </c>
      <c r="L166" s="31">
        <v>20267</v>
      </c>
      <c r="M166" s="31">
        <v>19142</v>
      </c>
      <c r="N166" s="31">
        <v>19140</v>
      </c>
      <c r="O166" s="31">
        <v>19140</v>
      </c>
      <c r="P166" s="22">
        <f>SUM(D166:O166)</f>
        <v>239000</v>
      </c>
    </row>
    <row r="167" spans="1:16" ht="12.75">
      <c r="A167" s="30"/>
      <c r="B167" s="13" t="s">
        <v>172</v>
      </c>
      <c r="C167" s="14" t="s">
        <v>110</v>
      </c>
      <c r="D167" s="15">
        <f>SUM(D168:D181)</f>
        <v>2356</v>
      </c>
      <c r="E167" s="15">
        <f>SUM(E168:E181)</f>
        <v>2356</v>
      </c>
      <c r="F167" s="15">
        <f>SUM(F168:F181)</f>
        <v>2680</v>
      </c>
      <c r="G167" s="15">
        <f>SUM(G168:G181)</f>
        <v>2354</v>
      </c>
      <c r="H167" s="15">
        <f>SUM(H168:H181)</f>
        <v>2356</v>
      </c>
      <c r="I167" s="15">
        <f>SUM(I168:I181)</f>
        <v>2361</v>
      </c>
      <c r="J167" s="15">
        <f>SUM(J168:J181)</f>
        <v>2356</v>
      </c>
      <c r="K167" s="15">
        <f>SUM(K168:K181)</f>
        <v>2357</v>
      </c>
      <c r="L167" s="15">
        <f>SUM(L168:L181)</f>
        <v>2354</v>
      </c>
      <c r="M167" s="15">
        <f>SUM(M168:M181)</f>
        <v>2352</v>
      </c>
      <c r="N167" s="15">
        <f>SUM(N168:N181)</f>
        <v>2354</v>
      </c>
      <c r="O167" s="15">
        <f>SUM(O168:O181)</f>
        <v>2349</v>
      </c>
      <c r="P167" s="22">
        <f>SUM(D167:O167)</f>
        <v>28585</v>
      </c>
    </row>
    <row r="168" spans="1:16" ht="12.75">
      <c r="A168" s="30"/>
      <c r="B168" s="13"/>
      <c r="C168" s="14" t="s">
        <v>92</v>
      </c>
      <c r="D168" s="15">
        <v>71</v>
      </c>
      <c r="E168" s="15">
        <v>71</v>
      </c>
      <c r="F168" s="15">
        <v>71</v>
      </c>
      <c r="G168" s="15">
        <v>71</v>
      </c>
      <c r="H168" s="15">
        <v>71</v>
      </c>
      <c r="I168" s="15">
        <v>71</v>
      </c>
      <c r="J168" s="15">
        <v>71</v>
      </c>
      <c r="K168" s="15">
        <v>71</v>
      </c>
      <c r="L168" s="15">
        <v>71</v>
      </c>
      <c r="M168" s="15">
        <v>68</v>
      </c>
      <c r="N168" s="15">
        <v>71</v>
      </c>
      <c r="O168" s="15">
        <v>70</v>
      </c>
      <c r="P168" s="22">
        <f>SUM(D168:O168)</f>
        <v>848</v>
      </c>
    </row>
    <row r="169" spans="1:39" ht="12.75">
      <c r="A169" s="30"/>
      <c r="B169" s="13"/>
      <c r="C169" s="14" t="s">
        <v>80</v>
      </c>
      <c r="D169" s="15">
        <v>62</v>
      </c>
      <c r="E169" s="15">
        <v>62</v>
      </c>
      <c r="F169" s="15">
        <v>62</v>
      </c>
      <c r="G169" s="15">
        <v>62</v>
      </c>
      <c r="H169" s="15">
        <v>62</v>
      </c>
      <c r="I169" s="15">
        <v>62</v>
      </c>
      <c r="J169" s="15">
        <v>62</v>
      </c>
      <c r="K169" s="15">
        <v>62</v>
      </c>
      <c r="L169" s="15">
        <v>62</v>
      </c>
      <c r="M169" s="15">
        <v>60</v>
      </c>
      <c r="N169" s="15">
        <v>62</v>
      </c>
      <c r="O169" s="15">
        <v>60</v>
      </c>
      <c r="P169" s="22">
        <f>SUM(D169:O169)</f>
        <v>740</v>
      </c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</row>
    <row r="170" spans="1:39" ht="12.75">
      <c r="A170" s="30"/>
      <c r="B170" s="13"/>
      <c r="C170" s="14" t="s">
        <v>173</v>
      </c>
      <c r="D170" s="14">
        <v>52</v>
      </c>
      <c r="E170" s="14">
        <v>52</v>
      </c>
      <c r="F170" s="14">
        <v>52</v>
      </c>
      <c r="G170" s="14">
        <v>52</v>
      </c>
      <c r="H170" s="14">
        <v>52</v>
      </c>
      <c r="I170" s="14">
        <v>52</v>
      </c>
      <c r="J170" s="14">
        <v>52</v>
      </c>
      <c r="K170" s="14">
        <v>52</v>
      </c>
      <c r="L170" s="14">
        <v>51</v>
      </c>
      <c r="M170" s="14">
        <v>50</v>
      </c>
      <c r="N170" s="14">
        <v>52</v>
      </c>
      <c r="O170" s="14">
        <v>50</v>
      </c>
      <c r="P170" s="22">
        <f>SUM(D170:O170)</f>
        <v>619</v>
      </c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</row>
    <row r="171" spans="1:39" ht="12.75">
      <c r="A171" s="30"/>
      <c r="B171" s="13"/>
      <c r="C171" s="14" t="s">
        <v>174</v>
      </c>
      <c r="D171" s="15">
        <v>59</v>
      </c>
      <c r="E171" s="15">
        <v>59</v>
      </c>
      <c r="F171" s="15">
        <v>59</v>
      </c>
      <c r="G171" s="15">
        <v>59</v>
      </c>
      <c r="H171" s="15">
        <v>59</v>
      </c>
      <c r="I171" s="15">
        <v>59</v>
      </c>
      <c r="J171" s="15">
        <v>59</v>
      </c>
      <c r="K171" s="15">
        <v>59</v>
      </c>
      <c r="L171" s="15">
        <v>59</v>
      </c>
      <c r="M171" s="15">
        <v>59</v>
      </c>
      <c r="N171" s="15">
        <v>59</v>
      </c>
      <c r="O171" s="15">
        <v>58</v>
      </c>
      <c r="P171" s="22">
        <f>SUM(D171:O171)</f>
        <v>707</v>
      </c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3"/>
      <c r="AF171" s="33"/>
      <c r="AG171" s="33"/>
      <c r="AH171" s="33"/>
      <c r="AI171" s="33"/>
      <c r="AJ171" s="33"/>
      <c r="AK171" s="33"/>
      <c r="AL171" s="33"/>
      <c r="AM171" s="33"/>
    </row>
    <row r="172" spans="1:39" ht="12.75">
      <c r="A172" s="17"/>
      <c r="B172" s="17"/>
      <c r="C172" s="14" t="s">
        <v>84</v>
      </c>
      <c r="D172" s="14">
        <v>709</v>
      </c>
      <c r="E172" s="14">
        <v>709</v>
      </c>
      <c r="F172" s="14">
        <v>1033</v>
      </c>
      <c r="G172" s="14">
        <v>709</v>
      </c>
      <c r="H172" s="14">
        <v>709</v>
      </c>
      <c r="I172" s="14">
        <v>709</v>
      </c>
      <c r="J172" s="14">
        <v>709</v>
      </c>
      <c r="K172" s="14">
        <v>709</v>
      </c>
      <c r="L172" s="14">
        <v>709</v>
      </c>
      <c r="M172" s="14">
        <v>709</v>
      </c>
      <c r="N172" s="14">
        <v>709</v>
      </c>
      <c r="O172" s="14">
        <v>712</v>
      </c>
      <c r="P172" s="22">
        <f>SUM(D172:O172)</f>
        <v>8835</v>
      </c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</row>
    <row r="173" spans="1:39" ht="12.75">
      <c r="A173" s="17"/>
      <c r="B173" s="17"/>
      <c r="C173" s="14" t="s">
        <v>122</v>
      </c>
      <c r="D173" s="14">
        <v>333</v>
      </c>
      <c r="E173" s="14">
        <v>333</v>
      </c>
      <c r="F173" s="14">
        <v>333</v>
      </c>
      <c r="G173" s="14">
        <v>333</v>
      </c>
      <c r="H173" s="14">
        <v>333</v>
      </c>
      <c r="I173" s="14">
        <v>333</v>
      </c>
      <c r="J173" s="14">
        <v>333</v>
      </c>
      <c r="K173" s="14">
        <v>333</v>
      </c>
      <c r="L173" s="14">
        <v>333</v>
      </c>
      <c r="M173" s="14">
        <v>333</v>
      </c>
      <c r="N173" s="14">
        <v>333</v>
      </c>
      <c r="O173" s="14">
        <v>333</v>
      </c>
      <c r="P173" s="22">
        <f>SUM(D173:O173)</f>
        <v>3996</v>
      </c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</row>
    <row r="174" spans="1:39" ht="12.75">
      <c r="A174" s="17"/>
      <c r="B174" s="17"/>
      <c r="C174" s="14" t="s">
        <v>97</v>
      </c>
      <c r="D174" s="14">
        <v>75</v>
      </c>
      <c r="E174" s="14">
        <v>75</v>
      </c>
      <c r="F174" s="14">
        <v>75</v>
      </c>
      <c r="G174" s="14">
        <v>75</v>
      </c>
      <c r="H174" s="14">
        <v>75</v>
      </c>
      <c r="I174" s="14">
        <v>80</v>
      </c>
      <c r="J174" s="14">
        <v>75</v>
      </c>
      <c r="K174" s="14">
        <v>75</v>
      </c>
      <c r="L174" s="14">
        <v>75</v>
      </c>
      <c r="M174" s="14">
        <v>75</v>
      </c>
      <c r="N174" s="14">
        <v>75</v>
      </c>
      <c r="O174" s="14">
        <v>74</v>
      </c>
      <c r="P174" s="22">
        <f>SUM(D174:O174)</f>
        <v>904</v>
      </c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ht="12.75">
      <c r="A175" s="17"/>
      <c r="B175" s="17"/>
      <c r="C175" s="14" t="s">
        <v>175</v>
      </c>
      <c r="D175" s="14">
        <v>53</v>
      </c>
      <c r="E175" s="14">
        <v>53</v>
      </c>
      <c r="F175" s="14">
        <v>53</v>
      </c>
      <c r="G175" s="14">
        <v>53</v>
      </c>
      <c r="H175" s="14">
        <v>53</v>
      </c>
      <c r="I175" s="14">
        <v>53</v>
      </c>
      <c r="J175" s="14">
        <v>53</v>
      </c>
      <c r="K175" s="14">
        <v>53</v>
      </c>
      <c r="L175" s="14">
        <v>53</v>
      </c>
      <c r="M175" s="14">
        <v>53</v>
      </c>
      <c r="N175" s="14">
        <v>50</v>
      </c>
      <c r="O175" s="14">
        <v>50</v>
      </c>
      <c r="P175" s="22">
        <f>SUM(D175:O175)</f>
        <v>630</v>
      </c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</row>
    <row r="176" spans="1:16" ht="24.75">
      <c r="A176" s="17"/>
      <c r="B176" s="17"/>
      <c r="C176" s="14" t="s">
        <v>162</v>
      </c>
      <c r="D176" s="14">
        <v>128</v>
      </c>
      <c r="E176" s="14">
        <v>128</v>
      </c>
      <c r="F176" s="14">
        <v>128</v>
      </c>
      <c r="G176" s="14">
        <v>128</v>
      </c>
      <c r="H176" s="14">
        <v>128</v>
      </c>
      <c r="I176" s="14">
        <v>128</v>
      </c>
      <c r="J176" s="14">
        <v>128</v>
      </c>
      <c r="K176" s="14">
        <v>129</v>
      </c>
      <c r="L176" s="14">
        <v>128</v>
      </c>
      <c r="M176" s="14">
        <v>128</v>
      </c>
      <c r="N176" s="14">
        <v>129</v>
      </c>
      <c r="O176" s="14">
        <v>129</v>
      </c>
      <c r="P176" s="22">
        <f>SUM(D176:O176)</f>
        <v>1539</v>
      </c>
    </row>
    <row r="177" spans="1:16" ht="12.75">
      <c r="A177" s="17"/>
      <c r="B177" s="17"/>
      <c r="C177" s="14" t="s">
        <v>163</v>
      </c>
      <c r="D177" s="14">
        <v>154</v>
      </c>
      <c r="E177" s="14">
        <v>154</v>
      </c>
      <c r="F177" s="14">
        <v>154</v>
      </c>
      <c r="G177" s="14">
        <v>154</v>
      </c>
      <c r="H177" s="14">
        <v>154</v>
      </c>
      <c r="I177" s="14">
        <v>154</v>
      </c>
      <c r="J177" s="14">
        <v>154</v>
      </c>
      <c r="K177" s="14">
        <v>154</v>
      </c>
      <c r="L177" s="14">
        <v>154</v>
      </c>
      <c r="M177" s="14">
        <v>154</v>
      </c>
      <c r="N177" s="14">
        <v>154</v>
      </c>
      <c r="O177" s="14">
        <v>150</v>
      </c>
      <c r="P177" s="22">
        <f>SUM(D177:O177)</f>
        <v>1844</v>
      </c>
    </row>
    <row r="178" spans="1:16" ht="12.75">
      <c r="A178" s="17"/>
      <c r="B178" s="17"/>
      <c r="C178" s="14" t="s">
        <v>164</v>
      </c>
      <c r="D178" s="14">
        <v>160</v>
      </c>
      <c r="E178" s="14">
        <v>160</v>
      </c>
      <c r="F178" s="14">
        <v>160</v>
      </c>
      <c r="G178" s="14">
        <v>158</v>
      </c>
      <c r="H178" s="14">
        <v>160</v>
      </c>
      <c r="I178" s="14">
        <v>160</v>
      </c>
      <c r="J178" s="14">
        <v>160</v>
      </c>
      <c r="K178" s="14">
        <v>160</v>
      </c>
      <c r="L178" s="14">
        <v>158</v>
      </c>
      <c r="M178" s="14">
        <v>160</v>
      </c>
      <c r="N178" s="14">
        <v>160</v>
      </c>
      <c r="O178" s="14">
        <v>158</v>
      </c>
      <c r="P178" s="22">
        <f>SUM(D178:O178)</f>
        <v>1914</v>
      </c>
    </row>
    <row r="179" spans="1:16" ht="12.75">
      <c r="A179" s="17"/>
      <c r="B179" s="17"/>
      <c r="C179" s="14" t="s">
        <v>165</v>
      </c>
      <c r="D179" s="14">
        <v>194</v>
      </c>
      <c r="E179" s="14">
        <v>194</v>
      </c>
      <c r="F179" s="14">
        <v>194</v>
      </c>
      <c r="G179" s="14">
        <v>194</v>
      </c>
      <c r="H179" s="14">
        <v>194</v>
      </c>
      <c r="I179" s="14">
        <v>194</v>
      </c>
      <c r="J179" s="14">
        <v>194</v>
      </c>
      <c r="K179" s="14">
        <v>194</v>
      </c>
      <c r="L179" s="14">
        <v>195</v>
      </c>
      <c r="M179" s="14">
        <v>194</v>
      </c>
      <c r="N179" s="14">
        <v>194</v>
      </c>
      <c r="O179" s="14">
        <v>196</v>
      </c>
      <c r="P179" s="22">
        <f>SUM(D179:O179)</f>
        <v>2331</v>
      </c>
    </row>
    <row r="180" spans="1:16" ht="12.75">
      <c r="A180" s="17"/>
      <c r="B180" s="17"/>
      <c r="C180" s="14" t="s">
        <v>168</v>
      </c>
      <c r="D180" s="14">
        <v>153</v>
      </c>
      <c r="E180" s="14">
        <v>153</v>
      </c>
      <c r="F180" s="14">
        <v>153</v>
      </c>
      <c r="G180" s="14">
        <v>153</v>
      </c>
      <c r="H180" s="14">
        <v>153</v>
      </c>
      <c r="I180" s="14">
        <v>153</v>
      </c>
      <c r="J180" s="14">
        <v>153</v>
      </c>
      <c r="K180" s="14">
        <v>153</v>
      </c>
      <c r="L180" s="14">
        <v>153</v>
      </c>
      <c r="M180" s="14">
        <v>156</v>
      </c>
      <c r="N180" s="14">
        <v>153</v>
      </c>
      <c r="O180" s="14">
        <v>153</v>
      </c>
      <c r="P180" s="22">
        <f>SUM(D180:O180)</f>
        <v>1839</v>
      </c>
    </row>
    <row r="181" spans="1:16" ht="12.75">
      <c r="A181" s="17"/>
      <c r="B181" s="17"/>
      <c r="C181" s="14" t="s">
        <v>169</v>
      </c>
      <c r="D181" s="14">
        <v>153</v>
      </c>
      <c r="E181" s="14">
        <v>153</v>
      </c>
      <c r="F181" s="14">
        <v>153</v>
      </c>
      <c r="G181" s="14">
        <v>153</v>
      </c>
      <c r="H181" s="14">
        <v>153</v>
      </c>
      <c r="I181" s="14">
        <v>153</v>
      </c>
      <c r="J181" s="14">
        <v>153</v>
      </c>
      <c r="K181" s="14">
        <v>153</v>
      </c>
      <c r="L181" s="14">
        <v>153</v>
      </c>
      <c r="M181" s="14">
        <v>153</v>
      </c>
      <c r="N181" s="14">
        <v>153</v>
      </c>
      <c r="O181" s="14">
        <v>156</v>
      </c>
      <c r="P181" s="22">
        <f>SUM(D181:O181)</f>
        <v>1839</v>
      </c>
    </row>
    <row r="182" spans="1:16" ht="12.75">
      <c r="A182" s="30"/>
      <c r="B182" s="13" t="s">
        <v>176</v>
      </c>
      <c r="C182" s="18" t="s">
        <v>114</v>
      </c>
      <c r="D182" s="15">
        <f>SUM(D183)</f>
        <v>17841</v>
      </c>
      <c r="E182" s="15">
        <f>SUM(E183)</f>
        <v>17841</v>
      </c>
      <c r="F182" s="15">
        <f>SUM(F183)</f>
        <v>17841</v>
      </c>
      <c r="G182" s="15">
        <f>SUM(G183)</f>
        <v>17841</v>
      </c>
      <c r="H182" s="15">
        <f>SUM(H183)</f>
        <v>74091</v>
      </c>
      <c r="I182" s="15">
        <f>SUM(I183)</f>
        <v>17841</v>
      </c>
      <c r="J182" s="15">
        <f>SUM(J183)</f>
        <v>17841</v>
      </c>
      <c r="K182" s="15">
        <f>SUM(K183)</f>
        <v>17841</v>
      </c>
      <c r="L182" s="15">
        <f>SUM(L183)</f>
        <v>36591</v>
      </c>
      <c r="M182" s="15">
        <f>SUM(M183)</f>
        <v>17841</v>
      </c>
      <c r="N182" s="15">
        <f>SUM(N183)</f>
        <v>17841</v>
      </c>
      <c r="O182" s="15">
        <f>SUM(O183)</f>
        <v>17837</v>
      </c>
      <c r="P182" s="22">
        <f>SUM(D182:O182)</f>
        <v>289088</v>
      </c>
    </row>
    <row r="183" spans="1:16" ht="12.75">
      <c r="A183" s="17"/>
      <c r="B183" s="17"/>
      <c r="C183" s="18" t="s">
        <v>25</v>
      </c>
      <c r="D183" s="21">
        <v>17841</v>
      </c>
      <c r="E183" s="21">
        <v>17841</v>
      </c>
      <c r="F183" s="21">
        <v>17841</v>
      </c>
      <c r="G183" s="21">
        <v>17841</v>
      </c>
      <c r="H183" s="21">
        <v>74091</v>
      </c>
      <c r="I183" s="21">
        <v>17841</v>
      </c>
      <c r="J183" s="21">
        <v>17841</v>
      </c>
      <c r="K183" s="21">
        <v>17841</v>
      </c>
      <c r="L183" s="21">
        <v>36591</v>
      </c>
      <c r="M183" s="21">
        <v>17841</v>
      </c>
      <c r="N183" s="21">
        <v>17841</v>
      </c>
      <c r="O183" s="21">
        <v>17837</v>
      </c>
      <c r="P183" s="22">
        <f>SUM(D183:O183)</f>
        <v>289088</v>
      </c>
    </row>
    <row r="184" spans="1:16" ht="14.25">
      <c r="A184" s="8" t="s">
        <v>177</v>
      </c>
      <c r="B184" s="8"/>
      <c r="C184" s="27" t="s">
        <v>178</v>
      </c>
      <c r="D184" s="10">
        <f>SUM(D185+D188)</f>
        <v>7416</v>
      </c>
      <c r="E184" s="10">
        <f>SUM(E185+E188)</f>
        <v>5416</v>
      </c>
      <c r="F184" s="10">
        <f>SUM(F185+F188)</f>
        <v>5416</v>
      </c>
      <c r="G184" s="10">
        <f>SUM(G185+G188)</f>
        <v>9416</v>
      </c>
      <c r="H184" s="10">
        <f>SUM(H185+H188)</f>
        <v>5416</v>
      </c>
      <c r="I184" s="10">
        <f>SUM(I185+I188)</f>
        <v>5416</v>
      </c>
      <c r="J184" s="10">
        <f>SUM(J185+J188)</f>
        <v>7416</v>
      </c>
      <c r="K184" s="10">
        <f>SUM(K185+K188)</f>
        <v>5420</v>
      </c>
      <c r="L184" s="10">
        <f>SUM(L185+L188)</f>
        <v>7416</v>
      </c>
      <c r="M184" s="10">
        <f>SUM(M185+M188)</f>
        <v>5416</v>
      </c>
      <c r="N184" s="10">
        <f>SUM(N185+N188)</f>
        <v>5416</v>
      </c>
      <c r="O184" s="10">
        <f>SUM(O185+O188)</f>
        <v>5420</v>
      </c>
      <c r="P184" s="12">
        <f>SUM(D184:O184)</f>
        <v>75000</v>
      </c>
    </row>
    <row r="185" spans="1:16" ht="12.75">
      <c r="A185" s="17"/>
      <c r="B185" s="13" t="s">
        <v>179</v>
      </c>
      <c r="C185" s="14" t="s">
        <v>180</v>
      </c>
      <c r="D185" s="15">
        <f>SUM(D186:D187)</f>
        <v>2000</v>
      </c>
      <c r="E185" s="15">
        <f>SUM(E186:E187)</f>
        <v>0</v>
      </c>
      <c r="F185" s="15">
        <f>SUM(F186:F187)</f>
        <v>0</v>
      </c>
      <c r="G185" s="15">
        <f>SUM(G186:G187)</f>
        <v>4000</v>
      </c>
      <c r="H185" s="15">
        <f>SUM(H186:H187)</f>
        <v>0</v>
      </c>
      <c r="I185" s="15">
        <f>SUM(I186:I187)</f>
        <v>0</v>
      </c>
      <c r="J185" s="15">
        <f>SUM(J186:J187)</f>
        <v>2000</v>
      </c>
      <c r="K185" s="15">
        <f>SUM(K186:K187)</f>
        <v>0</v>
      </c>
      <c r="L185" s="15">
        <f>SUM(L186:L187)</f>
        <v>2000</v>
      </c>
      <c r="M185" s="15">
        <f>SUM(M186:M187)</f>
        <v>0</v>
      </c>
      <c r="N185" s="15">
        <f>SUM(N186:N187)</f>
        <v>0</v>
      </c>
      <c r="O185" s="15">
        <f>SUM(O186:O187)</f>
        <v>0</v>
      </c>
      <c r="P185" s="22">
        <f>SUM(D185:O185)</f>
        <v>10000</v>
      </c>
    </row>
    <row r="186" spans="1:16" ht="12.75">
      <c r="A186" s="17"/>
      <c r="B186" s="13"/>
      <c r="C186" s="39" t="s">
        <v>181</v>
      </c>
      <c r="D186" s="15">
        <v>2000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2">
        <f>SUM(D186:O186)</f>
        <v>2000</v>
      </c>
    </row>
    <row r="187" spans="1:16" ht="12.75">
      <c r="A187" s="17"/>
      <c r="B187" s="17"/>
      <c r="C187" s="40" t="s">
        <v>25</v>
      </c>
      <c r="D187" s="21">
        <v>0</v>
      </c>
      <c r="E187" s="21">
        <v>0</v>
      </c>
      <c r="F187" s="21">
        <v>0</v>
      </c>
      <c r="G187" s="21">
        <v>4000</v>
      </c>
      <c r="H187" s="21">
        <v>0</v>
      </c>
      <c r="I187" s="21">
        <v>0</v>
      </c>
      <c r="J187" s="21">
        <v>2000</v>
      </c>
      <c r="K187" s="21">
        <v>0</v>
      </c>
      <c r="L187" s="21">
        <v>2000</v>
      </c>
      <c r="M187" s="21">
        <v>0</v>
      </c>
      <c r="N187" s="21">
        <v>0</v>
      </c>
      <c r="O187" s="21">
        <v>0</v>
      </c>
      <c r="P187" s="22">
        <f>SUM(D187:O187)</f>
        <v>8000</v>
      </c>
    </row>
    <row r="188" spans="1:16" ht="12.75">
      <c r="A188" s="17"/>
      <c r="B188" s="13" t="s">
        <v>182</v>
      </c>
      <c r="C188" s="40" t="s">
        <v>183</v>
      </c>
      <c r="D188" s="15">
        <f>SUM(D189)</f>
        <v>5416</v>
      </c>
      <c r="E188" s="15">
        <f>SUM(E189)</f>
        <v>5416</v>
      </c>
      <c r="F188" s="15">
        <f>SUM(F189)</f>
        <v>5416</v>
      </c>
      <c r="G188" s="15">
        <f>SUM(G189)</f>
        <v>5416</v>
      </c>
      <c r="H188" s="15">
        <f>SUM(H189)</f>
        <v>5416</v>
      </c>
      <c r="I188" s="15">
        <f>SUM(I189)</f>
        <v>5416</v>
      </c>
      <c r="J188" s="15">
        <f>SUM(J189)</f>
        <v>5416</v>
      </c>
      <c r="K188" s="15">
        <f>SUM(K189)</f>
        <v>5420</v>
      </c>
      <c r="L188" s="15">
        <f>SUM(L189)</f>
        <v>5416</v>
      </c>
      <c r="M188" s="15">
        <f>SUM(M189)</f>
        <v>5416</v>
      </c>
      <c r="N188" s="15">
        <f>SUM(N189)</f>
        <v>5416</v>
      </c>
      <c r="O188" s="15">
        <f>SUM(O189)</f>
        <v>5420</v>
      </c>
      <c r="P188" s="22">
        <f>SUM(D188:O188)</f>
        <v>65000</v>
      </c>
    </row>
    <row r="189" spans="1:16" ht="12.75">
      <c r="A189" s="17"/>
      <c r="B189" s="17"/>
      <c r="C189" s="40" t="s">
        <v>25</v>
      </c>
      <c r="D189" s="21">
        <v>5416</v>
      </c>
      <c r="E189" s="21">
        <v>5416</v>
      </c>
      <c r="F189" s="21">
        <v>5416</v>
      </c>
      <c r="G189" s="21">
        <v>5416</v>
      </c>
      <c r="H189" s="21">
        <v>5416</v>
      </c>
      <c r="I189" s="21">
        <v>5416</v>
      </c>
      <c r="J189" s="21">
        <v>5416</v>
      </c>
      <c r="K189" s="21">
        <v>5420</v>
      </c>
      <c r="L189" s="21">
        <v>5416</v>
      </c>
      <c r="M189" s="21">
        <v>5416</v>
      </c>
      <c r="N189" s="21">
        <v>5416</v>
      </c>
      <c r="O189" s="21">
        <v>5420</v>
      </c>
      <c r="P189" s="22">
        <f>SUM(D189:O189)</f>
        <v>65000</v>
      </c>
    </row>
    <row r="190" spans="1:16" ht="13.5">
      <c r="A190" s="8" t="s">
        <v>184</v>
      </c>
      <c r="B190" s="8"/>
      <c r="C190" s="41" t="s">
        <v>185</v>
      </c>
      <c r="D190" s="10">
        <f>SUM(D191)</f>
        <v>1833</v>
      </c>
      <c r="E190" s="10">
        <f>SUM(E191)</f>
        <v>1833</v>
      </c>
      <c r="F190" s="10">
        <f>SUM(F191)</f>
        <v>1833</v>
      </c>
      <c r="G190" s="10">
        <f>SUM(G191)</f>
        <v>5833</v>
      </c>
      <c r="H190" s="10">
        <f>SUM(H191)</f>
        <v>1833</v>
      </c>
      <c r="I190" s="10">
        <f>SUM(I191)</f>
        <v>1833</v>
      </c>
      <c r="J190" s="10">
        <f>SUM(J191)</f>
        <v>1833</v>
      </c>
      <c r="K190" s="10">
        <f>SUM(K191)</f>
        <v>5834</v>
      </c>
      <c r="L190" s="10">
        <f>SUM(L191)</f>
        <v>1833</v>
      </c>
      <c r="M190" s="10">
        <f>SUM(M191)</f>
        <v>1833</v>
      </c>
      <c r="N190" s="10">
        <f>SUM(N191)</f>
        <v>1833</v>
      </c>
      <c r="O190" s="10">
        <f>SUM(O191)</f>
        <v>1836</v>
      </c>
      <c r="P190" s="12">
        <f>SUM(D190:O190)</f>
        <v>30000</v>
      </c>
    </row>
    <row r="191" spans="1:16" ht="12.75">
      <c r="A191" s="17"/>
      <c r="B191" s="13" t="s">
        <v>186</v>
      </c>
      <c r="C191" s="39" t="s">
        <v>187</v>
      </c>
      <c r="D191" s="15">
        <f>SUM(D192)</f>
        <v>1833</v>
      </c>
      <c r="E191" s="15">
        <f>SUM(E192)</f>
        <v>1833</v>
      </c>
      <c r="F191" s="15">
        <f>SUM(F192)</f>
        <v>1833</v>
      </c>
      <c r="G191" s="15">
        <f>SUM(G192)</f>
        <v>5833</v>
      </c>
      <c r="H191" s="15">
        <f>SUM(H192)</f>
        <v>1833</v>
      </c>
      <c r="I191" s="15">
        <f>SUM(I192)</f>
        <v>1833</v>
      </c>
      <c r="J191" s="15">
        <f>SUM(J192)</f>
        <v>1833</v>
      </c>
      <c r="K191" s="15">
        <f>SUM(K192)</f>
        <v>5834</v>
      </c>
      <c r="L191" s="15">
        <f>SUM(L192)</f>
        <v>1833</v>
      </c>
      <c r="M191" s="15">
        <f>SUM(M192)</f>
        <v>1833</v>
      </c>
      <c r="N191" s="15">
        <f>SUM(N192)</f>
        <v>1833</v>
      </c>
      <c r="O191" s="15">
        <f>SUM(O192)</f>
        <v>1836</v>
      </c>
      <c r="P191" s="42">
        <f>SUM(D191:O191)</f>
        <v>30000</v>
      </c>
    </row>
    <row r="192" spans="1:16" ht="12.75">
      <c r="A192" s="17"/>
      <c r="B192" s="17"/>
      <c r="C192" s="40" t="s">
        <v>25</v>
      </c>
      <c r="D192" s="21">
        <v>1833</v>
      </c>
      <c r="E192" s="21">
        <v>1833</v>
      </c>
      <c r="F192" s="21">
        <v>1833</v>
      </c>
      <c r="G192" s="21">
        <v>5833</v>
      </c>
      <c r="H192" s="21">
        <v>1833</v>
      </c>
      <c r="I192" s="21">
        <v>1833</v>
      </c>
      <c r="J192" s="21">
        <v>1833</v>
      </c>
      <c r="K192" s="21">
        <v>5834</v>
      </c>
      <c r="L192" s="21">
        <v>1833</v>
      </c>
      <c r="M192" s="21">
        <v>1833</v>
      </c>
      <c r="N192" s="21">
        <v>1833</v>
      </c>
      <c r="O192" s="21">
        <v>1836</v>
      </c>
      <c r="P192" s="42">
        <f>SUM(D192:O192)</f>
        <v>30000</v>
      </c>
    </row>
    <row r="193" spans="1:16" ht="12.75">
      <c r="A193" s="17"/>
      <c r="B193" s="43" t="s">
        <v>188</v>
      </c>
      <c r="C193" s="43"/>
      <c r="D193" s="44">
        <f>SUM(D190+D184+D145+D122+D112+D52+D49+D46+D41+D30+D25+D22+D19+D14+D9+D140)</f>
        <v>6889542</v>
      </c>
      <c r="E193" s="44">
        <f>SUM(E190+E184+E145+E122+E112+E52+E49+E46+E41+E30+E25+E22+E19+E14+E9+E140)</f>
        <v>7163926</v>
      </c>
      <c r="F193" s="44">
        <f>SUM(F190+F184+F145+F122+F112+F52+F49+F46+F41+F30+F25+F22+F19+F14+F9+F140)</f>
        <v>9755134</v>
      </c>
      <c r="G193" s="44">
        <f>SUM(G190+G184+G145+G122+G112+G52+G49+G46+G41+G30+G25+G22+G19+G14+G9+G140)</f>
        <v>6905893</v>
      </c>
      <c r="H193" s="44">
        <f>SUM(H190+H184+H145+H122+H112+H52+H49+H46+H41+H30+H25+H22+H19+H14+H9+H140)</f>
        <v>8617787</v>
      </c>
      <c r="I193" s="44">
        <f>SUM(I190+I184+I145+I122+I112+I52+I49+I46+I41+I30+I25+I22+I19+I14+I9+I140)</f>
        <v>6846565</v>
      </c>
      <c r="J193" s="44">
        <f>SUM(J190+J184+J145+J122+J112+J52+J49+J46+J41+J30+J25+J22+J19+J14+J9+J140)</f>
        <v>6889545</v>
      </c>
      <c r="K193" s="44">
        <f>SUM(K190+K184+K145+K122+K112+K52+K49+K46+K41+K30+K25+K22+K19+K14+K9+K140)</f>
        <v>6887589</v>
      </c>
      <c r="L193" s="44">
        <f>SUM(L190+L184+L145+L122+L112+L52+L49+L46+L41+L30+L25+L22+L19+L14+L9+L140)</f>
        <v>7674338</v>
      </c>
      <c r="M193" s="44">
        <f>SUM(M190+M184+M145+M122+M112+M52+M49+M46+M41+M30+M25+M22+M19+M14+M9+M140)</f>
        <v>7312874</v>
      </c>
      <c r="N193" s="44">
        <f>SUM(N190+N184+N145+N122+N112+N52+N49+N46+N41+N30+N25+N22+N19+N14+N9+N140)</f>
        <v>7114369</v>
      </c>
      <c r="O193" s="44">
        <f>SUM(O190+O184+O145+O122+O112+O52+O49+O46+O41+O30+O25+O22+O19+O14+O9+O140)</f>
        <v>7270300</v>
      </c>
      <c r="P193" s="45">
        <f>SUM(P9+P14+P19+P22+P25+P30+P41+P46+P49+P52+P112+P122+P140+P145+P184+P190)</f>
        <v>89327862</v>
      </c>
    </row>
    <row r="194" spans="1:9" ht="12.75">
      <c r="A194" s="46"/>
      <c r="B194" s="46"/>
      <c r="C194" s="33"/>
      <c r="D194" s="33"/>
      <c r="E194" s="33"/>
      <c r="F194" s="33"/>
      <c r="G194" s="33"/>
      <c r="H194" s="33"/>
      <c r="I194" s="33"/>
    </row>
    <row r="195" spans="1:9" ht="12.75">
      <c r="A195" s="46"/>
      <c r="B195" s="46"/>
      <c r="C195" s="33"/>
      <c r="D195" s="33"/>
      <c r="E195" s="33"/>
      <c r="F195" s="33"/>
      <c r="G195" s="33"/>
      <c r="H195" s="33"/>
      <c r="I195" s="33"/>
    </row>
    <row r="196" spans="1:9" ht="12.75">
      <c r="A196" s="46"/>
      <c r="B196" s="46"/>
      <c r="C196" s="33"/>
      <c r="D196" s="33"/>
      <c r="E196" s="33"/>
      <c r="F196" s="33"/>
      <c r="G196" s="33"/>
      <c r="H196" s="33"/>
      <c r="I196" s="33"/>
    </row>
    <row r="197" spans="1:9" ht="12.75">
      <c r="A197" s="46"/>
      <c r="B197" s="46"/>
      <c r="C197" s="33"/>
      <c r="D197" s="33"/>
      <c r="E197" s="33"/>
      <c r="F197" s="33"/>
      <c r="G197" s="33"/>
      <c r="H197" s="33"/>
      <c r="I197" s="33"/>
    </row>
    <row r="198" spans="1:9" ht="12.75">
      <c r="A198" s="46"/>
      <c r="B198" s="46"/>
      <c r="C198" s="33"/>
      <c r="D198" s="33"/>
      <c r="E198" s="33"/>
      <c r="F198" s="33"/>
      <c r="G198" s="33"/>
      <c r="H198" s="33"/>
      <c r="I198" s="33"/>
    </row>
    <row r="199" spans="1:9" ht="12.75">
      <c r="A199" s="46"/>
      <c r="B199" s="46"/>
      <c r="C199" s="33"/>
      <c r="D199" s="33"/>
      <c r="E199" s="33"/>
      <c r="F199" s="33"/>
      <c r="G199" s="33"/>
      <c r="H199" s="33"/>
      <c r="I199" s="33"/>
    </row>
    <row r="200" spans="1:9" ht="12.75">
      <c r="A200" s="46"/>
      <c r="B200" s="46"/>
      <c r="C200" s="33"/>
      <c r="D200" s="33"/>
      <c r="E200" s="33"/>
      <c r="F200" s="33"/>
      <c r="G200" s="33"/>
      <c r="H200" s="33"/>
      <c r="I200" s="33"/>
    </row>
    <row r="201" spans="1:9" ht="12.75">
      <c r="A201" s="46"/>
      <c r="B201" s="46"/>
      <c r="C201" s="33"/>
      <c r="D201" s="33"/>
      <c r="E201" s="33"/>
      <c r="F201" s="33"/>
      <c r="G201" s="33"/>
      <c r="H201" s="33"/>
      <c r="I201" s="33"/>
    </row>
    <row r="202" spans="1:9" ht="12.75">
      <c r="A202" s="46"/>
      <c r="B202" s="46"/>
      <c r="C202" s="33"/>
      <c r="D202" s="33"/>
      <c r="E202" s="33"/>
      <c r="F202" s="33"/>
      <c r="G202" s="33"/>
      <c r="H202" s="33"/>
      <c r="I202" s="33"/>
    </row>
    <row r="203" spans="1:9" ht="12.75">
      <c r="A203" s="46"/>
      <c r="B203" s="46"/>
      <c r="C203" s="33"/>
      <c r="D203" s="33"/>
      <c r="E203" s="33"/>
      <c r="F203" s="33"/>
      <c r="G203" s="33"/>
      <c r="H203" s="33"/>
      <c r="I203" s="33"/>
    </row>
    <row r="204" spans="1:9" ht="12.75">
      <c r="A204" s="46"/>
      <c r="B204" s="46"/>
      <c r="C204" s="33"/>
      <c r="D204" s="33"/>
      <c r="E204" s="33"/>
      <c r="F204" s="33"/>
      <c r="G204" s="33"/>
      <c r="H204" s="33"/>
      <c r="I204" s="33"/>
    </row>
    <row r="205" spans="1:9" ht="12.75">
      <c r="A205" s="46"/>
      <c r="B205" s="46"/>
      <c r="C205" s="33"/>
      <c r="D205" s="33"/>
      <c r="E205" s="33"/>
      <c r="F205" s="33"/>
      <c r="G205" s="33"/>
      <c r="H205" s="33"/>
      <c r="I205" s="33"/>
    </row>
    <row r="206" spans="1:9" ht="12.75">
      <c r="A206" s="46"/>
      <c r="B206" s="46"/>
      <c r="C206" s="33"/>
      <c r="D206" s="33"/>
      <c r="E206" s="33"/>
      <c r="F206" s="33"/>
      <c r="G206" s="33"/>
      <c r="H206" s="33"/>
      <c r="I206" s="33"/>
    </row>
    <row r="207" spans="1:9" ht="12.75">
      <c r="A207" s="46"/>
      <c r="B207" s="46"/>
      <c r="C207" s="33"/>
      <c r="D207" s="33"/>
      <c r="E207" s="33"/>
      <c r="F207" s="33"/>
      <c r="G207" s="33"/>
      <c r="H207" s="33"/>
      <c r="I207" s="33"/>
    </row>
    <row r="208" spans="1:9" ht="12.75">
      <c r="A208" s="46"/>
      <c r="B208" s="46"/>
      <c r="C208" s="33"/>
      <c r="D208" s="33"/>
      <c r="E208" s="33"/>
      <c r="F208" s="33"/>
      <c r="G208" s="33"/>
      <c r="H208" s="33"/>
      <c r="I208" s="33"/>
    </row>
    <row r="209" spans="1:9" ht="12.75">
      <c r="A209" s="46"/>
      <c r="B209" s="46"/>
      <c r="C209" s="33"/>
      <c r="D209" s="33"/>
      <c r="E209" s="33"/>
      <c r="F209" s="33"/>
      <c r="G209" s="33"/>
      <c r="H209" s="33"/>
      <c r="I209" s="33"/>
    </row>
    <row r="210" spans="1:9" ht="12.75">
      <c r="A210" s="46"/>
      <c r="B210" s="46"/>
      <c r="C210" s="33"/>
      <c r="D210" s="33"/>
      <c r="E210" s="33"/>
      <c r="F210" s="33"/>
      <c r="G210" s="33"/>
      <c r="H210" s="33"/>
      <c r="I210" s="33"/>
    </row>
    <row r="211" spans="1:9" ht="12.75">
      <c r="A211" s="46"/>
      <c r="B211" s="46"/>
      <c r="C211" s="33"/>
      <c r="D211" s="33"/>
      <c r="E211" s="33"/>
      <c r="F211" s="33"/>
      <c r="G211" s="33"/>
      <c r="H211" s="33"/>
      <c r="I211" s="33"/>
    </row>
    <row r="212" spans="1:9" ht="12.75">
      <c r="A212" s="46"/>
      <c r="B212" s="46"/>
      <c r="C212" s="33"/>
      <c r="D212" s="33"/>
      <c r="E212" s="33"/>
      <c r="F212" s="33"/>
      <c r="G212" s="33"/>
      <c r="H212" s="33"/>
      <c r="I212" s="33"/>
    </row>
    <row r="213" spans="1:9" ht="12.75">
      <c r="A213" s="46"/>
      <c r="B213" s="46"/>
      <c r="C213" s="33"/>
      <c r="D213" s="33"/>
      <c r="E213" s="33"/>
      <c r="F213" s="33"/>
      <c r="G213" s="33"/>
      <c r="H213" s="33"/>
      <c r="I213" s="33"/>
    </row>
    <row r="214" spans="1:9" ht="12.75">
      <c r="A214" s="46"/>
      <c r="B214" s="46"/>
      <c r="C214" s="33"/>
      <c r="D214" s="33"/>
      <c r="E214" s="33"/>
      <c r="F214" s="33"/>
      <c r="G214" s="33"/>
      <c r="H214" s="33"/>
      <c r="I214" s="33"/>
    </row>
    <row r="215" spans="1:9" ht="12.75">
      <c r="A215" s="46"/>
      <c r="B215" s="46"/>
      <c r="C215" s="33"/>
      <c r="D215" s="33"/>
      <c r="E215" s="33"/>
      <c r="F215" s="33"/>
      <c r="G215" s="33"/>
      <c r="H215" s="33"/>
      <c r="I215" s="33"/>
    </row>
    <row r="216" spans="1:9" ht="12.75">
      <c r="A216" s="46"/>
      <c r="B216" s="46"/>
      <c r="C216" s="33"/>
      <c r="D216" s="33"/>
      <c r="E216" s="33"/>
      <c r="F216" s="33"/>
      <c r="G216" s="33"/>
      <c r="H216" s="33"/>
      <c r="I216" s="33"/>
    </row>
    <row r="217" spans="1:9" ht="12.75">
      <c r="A217" s="46"/>
      <c r="B217" s="46"/>
      <c r="C217" s="33"/>
      <c r="D217" s="33"/>
      <c r="E217" s="33"/>
      <c r="F217" s="33"/>
      <c r="G217" s="33"/>
      <c r="H217" s="33"/>
      <c r="I217" s="33"/>
    </row>
    <row r="218" spans="1:9" ht="12.75">
      <c r="A218" s="46"/>
      <c r="B218" s="46"/>
      <c r="C218" s="33"/>
      <c r="D218" s="33"/>
      <c r="E218" s="33"/>
      <c r="F218" s="33"/>
      <c r="G218" s="33"/>
      <c r="H218" s="33"/>
      <c r="I218" s="33"/>
    </row>
    <row r="219" spans="1:9" ht="12.75">
      <c r="A219" s="46"/>
      <c r="B219" s="46"/>
      <c r="C219" s="33"/>
      <c r="D219" s="33"/>
      <c r="E219" s="33"/>
      <c r="F219" s="33"/>
      <c r="G219" s="33"/>
      <c r="H219" s="33"/>
      <c r="I219" s="33"/>
    </row>
    <row r="220" spans="1:9" ht="12.75">
      <c r="A220" s="46"/>
      <c r="B220" s="46"/>
      <c r="C220" s="33"/>
      <c r="D220" s="33"/>
      <c r="E220" s="33"/>
      <c r="F220" s="33"/>
      <c r="G220" s="33"/>
      <c r="H220" s="33"/>
      <c r="I220" s="33"/>
    </row>
    <row r="221" spans="1:9" ht="12.75">
      <c r="A221" s="46"/>
      <c r="B221" s="46"/>
      <c r="C221" s="33"/>
      <c r="D221" s="33"/>
      <c r="E221" s="33"/>
      <c r="F221" s="33"/>
      <c r="G221" s="33"/>
      <c r="H221" s="33"/>
      <c r="I221" s="33"/>
    </row>
    <row r="222" spans="1:9" ht="12.75">
      <c r="A222" s="46"/>
      <c r="B222" s="46"/>
      <c r="C222" s="33"/>
      <c r="D222" s="33"/>
      <c r="E222" s="33"/>
      <c r="F222" s="33"/>
      <c r="G222" s="33"/>
      <c r="H222" s="33"/>
      <c r="I222" s="33"/>
    </row>
    <row r="223" spans="1:9" ht="12.75">
      <c r="A223" s="46"/>
      <c r="B223" s="46"/>
      <c r="C223" s="33"/>
      <c r="D223" s="33"/>
      <c r="E223" s="33"/>
      <c r="F223" s="33"/>
      <c r="G223" s="33"/>
      <c r="H223" s="33"/>
      <c r="I223" s="33"/>
    </row>
    <row r="224" spans="1:9" ht="12.75">
      <c r="A224" s="46"/>
      <c r="B224" s="46"/>
      <c r="C224" s="33"/>
      <c r="D224" s="33"/>
      <c r="E224" s="33"/>
      <c r="F224" s="33"/>
      <c r="G224" s="33"/>
      <c r="H224" s="33"/>
      <c r="I224" s="33"/>
    </row>
    <row r="225" spans="1:9" ht="12.75">
      <c r="A225" s="46"/>
      <c r="B225" s="46"/>
      <c r="C225" s="33"/>
      <c r="D225" s="33"/>
      <c r="E225" s="33"/>
      <c r="F225" s="33"/>
      <c r="G225" s="33"/>
      <c r="H225" s="33"/>
      <c r="I225" s="33"/>
    </row>
    <row r="226" spans="1:9" ht="12.75">
      <c r="A226" s="46"/>
      <c r="B226" s="46"/>
      <c r="C226" s="33"/>
      <c r="D226" s="33"/>
      <c r="E226" s="33"/>
      <c r="F226" s="33"/>
      <c r="G226" s="33"/>
      <c r="H226" s="33"/>
      <c r="I226" s="33"/>
    </row>
    <row r="227" spans="1:9" ht="12.75">
      <c r="A227" s="46"/>
      <c r="B227" s="46"/>
      <c r="C227" s="33"/>
      <c r="D227" s="33"/>
      <c r="E227" s="33"/>
      <c r="F227" s="33"/>
      <c r="G227" s="33"/>
      <c r="H227" s="33"/>
      <c r="I227" s="33"/>
    </row>
    <row r="228" spans="1:9" ht="12.75">
      <c r="A228" s="46"/>
      <c r="B228" s="46"/>
      <c r="C228" s="33"/>
      <c r="D228" s="33"/>
      <c r="E228" s="33"/>
      <c r="F228" s="33"/>
      <c r="G228" s="33"/>
      <c r="H228" s="33"/>
      <c r="I228" s="33"/>
    </row>
    <row r="229" spans="1:9" ht="12.75">
      <c r="A229" s="46"/>
      <c r="B229" s="46"/>
      <c r="C229" s="33"/>
      <c r="D229" s="33"/>
      <c r="E229" s="33"/>
      <c r="F229" s="33"/>
      <c r="G229" s="33"/>
      <c r="H229" s="33"/>
      <c r="I229" s="33"/>
    </row>
    <row r="230" spans="1:9" ht="12.75">
      <c r="A230" s="46"/>
      <c r="B230" s="46"/>
      <c r="C230" s="33"/>
      <c r="D230" s="33"/>
      <c r="E230" s="33"/>
      <c r="F230" s="33"/>
      <c r="G230" s="33"/>
      <c r="H230" s="33"/>
      <c r="I230" s="33"/>
    </row>
    <row r="231" spans="1:9" ht="12.75">
      <c r="A231" s="46"/>
      <c r="B231" s="46"/>
      <c r="C231" s="33"/>
      <c r="D231" s="33"/>
      <c r="E231" s="33"/>
      <c r="F231" s="33"/>
      <c r="G231" s="33"/>
      <c r="H231" s="33"/>
      <c r="I231" s="33"/>
    </row>
    <row r="232" spans="1:9" ht="12.75">
      <c r="A232" s="46"/>
      <c r="B232" s="46"/>
      <c r="C232" s="33"/>
      <c r="D232" s="33"/>
      <c r="E232" s="33"/>
      <c r="F232" s="33"/>
      <c r="G232" s="33"/>
      <c r="H232" s="33"/>
      <c r="I232" s="33"/>
    </row>
    <row r="233" spans="1:9" ht="12.75">
      <c r="A233" s="46"/>
      <c r="B233" s="46"/>
      <c r="C233" s="33"/>
      <c r="D233" s="33"/>
      <c r="E233" s="33"/>
      <c r="F233" s="33"/>
      <c r="G233" s="33"/>
      <c r="H233" s="33"/>
      <c r="I233" s="33"/>
    </row>
    <row r="234" spans="1:9" ht="12.75">
      <c r="A234" s="46"/>
      <c r="B234" s="46"/>
      <c r="C234" s="33"/>
      <c r="D234" s="33"/>
      <c r="E234" s="33"/>
      <c r="F234" s="33"/>
      <c r="G234" s="33"/>
      <c r="H234" s="33"/>
      <c r="I234" s="33"/>
    </row>
    <row r="235" spans="1:9" ht="12.75">
      <c r="A235" s="46"/>
      <c r="B235" s="46"/>
      <c r="C235" s="33"/>
      <c r="D235" s="33"/>
      <c r="E235" s="33"/>
      <c r="F235" s="33"/>
      <c r="G235" s="33"/>
      <c r="H235" s="33"/>
      <c r="I235" s="33"/>
    </row>
    <row r="236" spans="1:9" ht="12.75">
      <c r="A236" s="46"/>
      <c r="B236" s="46"/>
      <c r="C236" s="33"/>
      <c r="D236" s="33"/>
      <c r="E236" s="33"/>
      <c r="F236" s="33"/>
      <c r="G236" s="33"/>
      <c r="H236" s="33"/>
      <c r="I236" s="33"/>
    </row>
    <row r="237" spans="1:9" ht="12.75">
      <c r="A237" s="46"/>
      <c r="B237" s="46"/>
      <c r="C237" s="33"/>
      <c r="D237" s="33"/>
      <c r="E237" s="33"/>
      <c r="F237" s="33"/>
      <c r="G237" s="33"/>
      <c r="H237" s="33"/>
      <c r="I237" s="33"/>
    </row>
    <row r="238" spans="1:9" ht="12.75">
      <c r="A238" s="46"/>
      <c r="B238" s="46"/>
      <c r="C238" s="33"/>
      <c r="D238" s="33"/>
      <c r="E238" s="33"/>
      <c r="F238" s="33"/>
      <c r="G238" s="33"/>
      <c r="H238" s="33"/>
      <c r="I238" s="33"/>
    </row>
    <row r="239" spans="1:9" ht="12.75">
      <c r="A239" s="46"/>
      <c r="B239" s="46"/>
      <c r="C239" s="33"/>
      <c r="D239" s="33"/>
      <c r="E239" s="33"/>
      <c r="F239" s="33"/>
      <c r="G239" s="33"/>
      <c r="H239" s="33"/>
      <c r="I239" s="33"/>
    </row>
    <row r="240" spans="1:9" ht="12.75">
      <c r="A240" s="46"/>
      <c r="B240" s="46"/>
      <c r="C240" s="33"/>
      <c r="D240" s="33"/>
      <c r="E240" s="33"/>
      <c r="F240" s="33"/>
      <c r="G240" s="33"/>
      <c r="H240" s="33"/>
      <c r="I240" s="33"/>
    </row>
    <row r="241" spans="1:9" ht="12.75">
      <c r="A241" s="46"/>
      <c r="B241" s="46"/>
      <c r="C241" s="33"/>
      <c r="D241" s="33"/>
      <c r="E241" s="33"/>
      <c r="F241" s="33"/>
      <c r="G241" s="33"/>
      <c r="H241" s="33"/>
      <c r="I241" s="33"/>
    </row>
    <row r="242" spans="1:9" ht="12.75">
      <c r="A242" s="46"/>
      <c r="B242" s="46"/>
      <c r="C242" s="33"/>
      <c r="D242" s="33"/>
      <c r="E242" s="33"/>
      <c r="F242" s="33"/>
      <c r="G242" s="33"/>
      <c r="H242" s="33"/>
      <c r="I242" s="33"/>
    </row>
    <row r="243" spans="1:9" ht="12.75">
      <c r="A243" s="46"/>
      <c r="B243" s="46"/>
      <c r="C243" s="33"/>
      <c r="D243" s="33"/>
      <c r="E243" s="33"/>
      <c r="F243" s="33"/>
      <c r="G243" s="33"/>
      <c r="H243" s="33"/>
      <c r="I243" s="33"/>
    </row>
    <row r="244" spans="1:9" ht="12.75">
      <c r="A244" s="46"/>
      <c r="B244" s="46"/>
      <c r="C244" s="33"/>
      <c r="D244" s="33"/>
      <c r="E244" s="33"/>
      <c r="F244" s="33"/>
      <c r="G244" s="33"/>
      <c r="H244" s="33"/>
      <c r="I244" s="33"/>
    </row>
    <row r="245" spans="1:9" ht="12.75">
      <c r="A245" s="46"/>
      <c r="B245" s="46"/>
      <c r="C245" s="33"/>
      <c r="D245" s="33"/>
      <c r="E245" s="33"/>
      <c r="F245" s="33"/>
      <c r="G245" s="33"/>
      <c r="H245" s="33"/>
      <c r="I245" s="33"/>
    </row>
    <row r="246" spans="1:9" ht="12.75">
      <c r="A246" s="46"/>
      <c r="B246" s="46"/>
      <c r="C246" s="33"/>
      <c r="D246" s="33"/>
      <c r="E246" s="33"/>
      <c r="F246" s="33"/>
      <c r="G246" s="33"/>
      <c r="H246" s="33"/>
      <c r="I246" s="33"/>
    </row>
    <row r="247" spans="1:9" ht="12.75">
      <c r="A247" s="46"/>
      <c r="B247" s="46"/>
      <c r="C247" s="33"/>
      <c r="D247" s="33"/>
      <c r="E247" s="33"/>
      <c r="F247" s="33"/>
      <c r="G247" s="33"/>
      <c r="H247" s="33"/>
      <c r="I247" s="33"/>
    </row>
    <row r="248" spans="1:9" ht="12.75">
      <c r="A248" s="46"/>
      <c r="B248" s="46"/>
      <c r="C248" s="33"/>
      <c r="D248" s="33"/>
      <c r="E248" s="33"/>
      <c r="F248" s="33"/>
      <c r="G248" s="33"/>
      <c r="H248" s="33"/>
      <c r="I248" s="33"/>
    </row>
    <row r="249" spans="1:9" ht="12.75">
      <c r="A249" s="46"/>
      <c r="B249" s="46"/>
      <c r="C249" s="33"/>
      <c r="D249" s="33"/>
      <c r="E249" s="33"/>
      <c r="F249" s="33"/>
      <c r="G249" s="33"/>
      <c r="H249" s="33"/>
      <c r="I249" s="33"/>
    </row>
    <row r="250" spans="1:9" ht="12.75">
      <c r="A250" s="46"/>
      <c r="B250" s="46"/>
      <c r="C250" s="33"/>
      <c r="D250" s="33"/>
      <c r="E250" s="33"/>
      <c r="F250" s="33"/>
      <c r="G250" s="33"/>
      <c r="H250" s="33"/>
      <c r="I250" s="33"/>
    </row>
    <row r="251" spans="1:9" ht="12.75">
      <c r="A251" s="46"/>
      <c r="B251" s="46"/>
      <c r="C251" s="33"/>
      <c r="D251" s="33"/>
      <c r="E251" s="33"/>
      <c r="F251" s="33"/>
      <c r="G251" s="33"/>
      <c r="H251" s="33"/>
      <c r="I251" s="33"/>
    </row>
    <row r="252" spans="1:9" ht="12.75">
      <c r="A252" s="46"/>
      <c r="B252" s="46"/>
      <c r="C252" s="33"/>
      <c r="D252" s="33"/>
      <c r="E252" s="33"/>
      <c r="F252" s="33"/>
      <c r="G252" s="33"/>
      <c r="H252" s="33"/>
      <c r="I252" s="33"/>
    </row>
    <row r="253" spans="1:9" ht="12.75">
      <c r="A253" s="46"/>
      <c r="B253" s="46"/>
      <c r="C253" s="33"/>
      <c r="D253" s="33"/>
      <c r="E253" s="33"/>
      <c r="F253" s="33"/>
      <c r="G253" s="33"/>
      <c r="H253" s="33"/>
      <c r="I253" s="33"/>
    </row>
    <row r="254" spans="1:9" ht="12.75">
      <c r="A254" s="46"/>
      <c r="B254" s="46"/>
      <c r="C254" s="33"/>
      <c r="D254" s="33"/>
      <c r="E254" s="33"/>
      <c r="F254" s="33"/>
      <c r="G254" s="33"/>
      <c r="H254" s="33"/>
      <c r="I254" s="33"/>
    </row>
    <row r="255" spans="1:9" ht="12.75">
      <c r="A255" s="46"/>
      <c r="B255" s="46"/>
      <c r="C255" s="33"/>
      <c r="D255" s="33"/>
      <c r="E255" s="33"/>
      <c r="F255" s="33"/>
      <c r="G255" s="33"/>
      <c r="H255" s="33"/>
      <c r="I255" s="33"/>
    </row>
    <row r="256" spans="1:9" ht="12.75">
      <c r="A256" s="46"/>
      <c r="B256" s="46"/>
      <c r="C256" s="33"/>
      <c r="D256" s="33"/>
      <c r="E256" s="33"/>
      <c r="F256" s="33"/>
      <c r="G256" s="33"/>
      <c r="H256" s="33"/>
      <c r="I256" s="33"/>
    </row>
    <row r="257" spans="1:9" ht="12.75">
      <c r="A257" s="46"/>
      <c r="B257" s="46"/>
      <c r="C257" s="33"/>
      <c r="D257" s="33"/>
      <c r="E257" s="33"/>
      <c r="F257" s="33"/>
      <c r="G257" s="33"/>
      <c r="H257" s="33"/>
      <c r="I257" s="33"/>
    </row>
    <row r="258" spans="1:9" ht="12.75">
      <c r="A258" s="46"/>
      <c r="B258" s="46"/>
      <c r="C258" s="33"/>
      <c r="D258" s="33"/>
      <c r="E258" s="33"/>
      <c r="F258" s="33"/>
      <c r="G258" s="33"/>
      <c r="H258" s="33"/>
      <c r="I258" s="33"/>
    </row>
    <row r="259" spans="1:9" ht="12.75">
      <c r="A259" s="46"/>
      <c r="B259" s="46"/>
      <c r="C259" s="33"/>
      <c r="D259" s="33"/>
      <c r="E259" s="33"/>
      <c r="F259" s="33"/>
      <c r="G259" s="33"/>
      <c r="H259" s="33"/>
      <c r="I259" s="33"/>
    </row>
    <row r="260" spans="1:9" ht="12.75">
      <c r="A260" s="46"/>
      <c r="B260" s="46"/>
      <c r="C260" s="33"/>
      <c r="D260" s="33"/>
      <c r="E260" s="33"/>
      <c r="F260" s="33"/>
      <c r="G260" s="33"/>
      <c r="H260" s="33"/>
      <c r="I260" s="33"/>
    </row>
    <row r="261" spans="1:9" ht="12.75">
      <c r="A261" s="46"/>
      <c r="B261" s="46"/>
      <c r="C261" s="33"/>
      <c r="D261" s="33"/>
      <c r="E261" s="33"/>
      <c r="F261" s="33"/>
      <c r="G261" s="33"/>
      <c r="H261" s="33"/>
      <c r="I261" s="33"/>
    </row>
    <row r="262" spans="1:9" ht="12.75">
      <c r="A262" s="46"/>
      <c r="B262" s="46"/>
      <c r="C262" s="33"/>
      <c r="D262" s="33"/>
      <c r="E262" s="33"/>
      <c r="F262" s="33"/>
      <c r="G262" s="33"/>
      <c r="H262" s="33"/>
      <c r="I262" s="33"/>
    </row>
    <row r="263" spans="1:9" ht="12.75">
      <c r="A263" s="46"/>
      <c r="B263" s="46"/>
      <c r="C263" s="33"/>
      <c r="D263" s="33"/>
      <c r="E263" s="33"/>
      <c r="F263" s="33"/>
      <c r="G263" s="33"/>
      <c r="H263" s="33"/>
      <c r="I263" s="33"/>
    </row>
    <row r="264" spans="1:9" ht="12.75">
      <c r="A264" s="46"/>
      <c r="B264" s="46"/>
      <c r="C264" s="33"/>
      <c r="D264" s="33"/>
      <c r="E264" s="33"/>
      <c r="F264" s="33"/>
      <c r="G264" s="33"/>
      <c r="H264" s="33"/>
      <c r="I264" s="33"/>
    </row>
    <row r="265" spans="1:9" ht="12.75">
      <c r="A265" s="46"/>
      <c r="B265" s="46"/>
      <c r="C265" s="33"/>
      <c r="D265" s="33"/>
      <c r="E265" s="33"/>
      <c r="F265" s="33"/>
      <c r="G265" s="33"/>
      <c r="H265" s="33"/>
      <c r="I265" s="33"/>
    </row>
    <row r="266" spans="1:9" ht="12.75">
      <c r="A266" s="46"/>
      <c r="B266" s="46"/>
      <c r="C266" s="33"/>
      <c r="D266" s="33"/>
      <c r="E266" s="33"/>
      <c r="F266" s="33"/>
      <c r="G266" s="33"/>
      <c r="H266" s="33"/>
      <c r="I266" s="33"/>
    </row>
    <row r="267" spans="1:9" ht="12.75">
      <c r="A267" s="46"/>
      <c r="B267" s="46"/>
      <c r="C267" s="33"/>
      <c r="D267" s="33"/>
      <c r="E267" s="33"/>
      <c r="F267" s="33"/>
      <c r="G267" s="33"/>
      <c r="H267" s="33"/>
      <c r="I267" s="33"/>
    </row>
    <row r="268" spans="1:9" ht="12.75">
      <c r="A268" s="46"/>
      <c r="B268" s="46"/>
      <c r="C268" s="33"/>
      <c r="D268" s="33"/>
      <c r="E268" s="33"/>
      <c r="F268" s="33"/>
      <c r="G268" s="33"/>
      <c r="H268" s="33"/>
      <c r="I268" s="33"/>
    </row>
    <row r="269" spans="1:9" ht="12.75">
      <c r="A269" s="46"/>
      <c r="B269" s="46"/>
      <c r="C269" s="33"/>
      <c r="D269" s="33"/>
      <c r="E269" s="33"/>
      <c r="F269" s="33"/>
      <c r="G269" s="33"/>
      <c r="H269" s="33"/>
      <c r="I269" s="33"/>
    </row>
    <row r="270" spans="1:9" ht="12.75">
      <c r="A270" s="46"/>
      <c r="B270" s="46"/>
      <c r="C270" s="33"/>
      <c r="D270" s="33"/>
      <c r="E270" s="33"/>
      <c r="F270" s="33"/>
      <c r="G270" s="33"/>
      <c r="H270" s="33"/>
      <c r="I270" s="33"/>
    </row>
    <row r="271" spans="1:9" ht="12.75">
      <c r="A271" s="46"/>
      <c r="B271" s="46"/>
      <c r="C271" s="33"/>
      <c r="D271" s="33"/>
      <c r="E271" s="33"/>
      <c r="F271" s="33"/>
      <c r="G271" s="33"/>
      <c r="H271" s="33"/>
      <c r="I271" s="33"/>
    </row>
    <row r="272" spans="1:9" ht="12.75">
      <c r="A272" s="46"/>
      <c r="B272" s="46"/>
      <c r="C272" s="33"/>
      <c r="D272" s="33"/>
      <c r="E272" s="33"/>
      <c r="F272" s="33"/>
      <c r="G272" s="33"/>
      <c r="H272" s="33"/>
      <c r="I272" s="33"/>
    </row>
    <row r="273" spans="1:9" ht="12.75">
      <c r="A273" s="46"/>
      <c r="B273" s="46"/>
      <c r="C273" s="33"/>
      <c r="D273" s="33"/>
      <c r="E273" s="33"/>
      <c r="F273" s="33"/>
      <c r="G273" s="33"/>
      <c r="H273" s="33"/>
      <c r="I273" s="33"/>
    </row>
    <row r="274" spans="1:9" ht="12.75">
      <c r="A274" s="46"/>
      <c r="B274" s="46"/>
      <c r="C274" s="33"/>
      <c r="D274" s="33"/>
      <c r="E274" s="33"/>
      <c r="F274" s="33"/>
      <c r="G274" s="33"/>
      <c r="H274" s="33"/>
      <c r="I274" s="33"/>
    </row>
    <row r="275" spans="1:9" ht="12.75">
      <c r="A275" s="46"/>
      <c r="B275" s="46"/>
      <c r="C275" s="33"/>
      <c r="D275" s="33"/>
      <c r="E275" s="33"/>
      <c r="F275" s="33"/>
      <c r="G275" s="33"/>
      <c r="H275" s="33"/>
      <c r="I275" s="33"/>
    </row>
    <row r="276" spans="1:9" ht="12.75">
      <c r="A276" s="46"/>
      <c r="B276" s="46"/>
      <c r="C276" s="33"/>
      <c r="D276" s="33"/>
      <c r="E276" s="33"/>
      <c r="F276" s="33"/>
      <c r="G276" s="33"/>
      <c r="H276" s="33"/>
      <c r="I276" s="33"/>
    </row>
    <row r="277" spans="1:9" ht="12.75">
      <c r="A277" s="46"/>
      <c r="B277" s="46"/>
      <c r="C277" s="33"/>
      <c r="D277" s="33"/>
      <c r="E277" s="33"/>
      <c r="F277" s="33"/>
      <c r="G277" s="33"/>
      <c r="H277" s="33"/>
      <c r="I277" s="33"/>
    </row>
    <row r="278" spans="1:9" ht="12.75">
      <c r="A278" s="46"/>
      <c r="B278" s="46"/>
      <c r="C278" s="33"/>
      <c r="D278" s="33"/>
      <c r="E278" s="33"/>
      <c r="F278" s="33"/>
      <c r="G278" s="33"/>
      <c r="H278" s="33"/>
      <c r="I278" s="33"/>
    </row>
    <row r="279" spans="1:9" ht="12.75">
      <c r="A279" s="46"/>
      <c r="B279" s="46"/>
      <c r="C279" s="33"/>
      <c r="D279" s="33"/>
      <c r="E279" s="33"/>
      <c r="F279" s="33"/>
      <c r="G279" s="33"/>
      <c r="H279" s="33"/>
      <c r="I279" s="33"/>
    </row>
    <row r="280" spans="1:9" ht="12.75">
      <c r="A280" s="46"/>
      <c r="B280" s="46"/>
      <c r="C280" s="33"/>
      <c r="D280" s="33"/>
      <c r="E280" s="33"/>
      <c r="F280" s="33"/>
      <c r="G280" s="33"/>
      <c r="H280" s="33"/>
      <c r="I280" s="33"/>
    </row>
    <row r="281" spans="1:9" ht="12.75">
      <c r="A281" s="46"/>
      <c r="B281" s="46"/>
      <c r="C281" s="33"/>
      <c r="D281" s="33"/>
      <c r="E281" s="33"/>
      <c r="F281" s="33"/>
      <c r="G281" s="33"/>
      <c r="H281" s="33"/>
      <c r="I281" s="33"/>
    </row>
    <row r="282" spans="1:9" ht="12.75">
      <c r="A282" s="46"/>
      <c r="B282" s="46"/>
      <c r="C282" s="33"/>
      <c r="D282" s="33"/>
      <c r="E282" s="33"/>
      <c r="F282" s="33"/>
      <c r="G282" s="33"/>
      <c r="H282" s="33"/>
      <c r="I282" s="33"/>
    </row>
    <row r="283" spans="1:9" ht="12.75">
      <c r="A283" s="46"/>
      <c r="B283" s="46"/>
      <c r="C283" s="33"/>
      <c r="D283" s="33"/>
      <c r="E283" s="33"/>
      <c r="F283" s="33"/>
      <c r="G283" s="33"/>
      <c r="H283" s="33"/>
      <c r="I283" s="33"/>
    </row>
    <row r="284" spans="1:9" ht="12.75">
      <c r="A284" s="46"/>
      <c r="B284" s="46"/>
      <c r="C284" s="33"/>
      <c r="D284" s="33"/>
      <c r="E284" s="33"/>
      <c r="F284" s="33"/>
      <c r="G284" s="33"/>
      <c r="H284" s="33"/>
      <c r="I284" s="33"/>
    </row>
    <row r="285" spans="1:9" ht="12.75">
      <c r="A285" s="46"/>
      <c r="B285" s="46"/>
      <c r="C285" s="33"/>
      <c r="D285" s="33"/>
      <c r="E285" s="33"/>
      <c r="F285" s="33"/>
      <c r="G285" s="33"/>
      <c r="H285" s="33"/>
      <c r="I285" s="33"/>
    </row>
    <row r="286" spans="1:9" ht="12.75">
      <c r="A286" s="46"/>
      <c r="B286" s="46"/>
      <c r="C286" s="33"/>
      <c r="D286" s="33"/>
      <c r="E286" s="33"/>
      <c r="F286" s="33"/>
      <c r="G286" s="33"/>
      <c r="H286" s="33"/>
      <c r="I286" s="33"/>
    </row>
    <row r="287" spans="1:9" ht="12.75">
      <c r="A287" s="46"/>
      <c r="B287" s="46"/>
      <c r="C287" s="33"/>
      <c r="D287" s="33"/>
      <c r="E287" s="33"/>
      <c r="F287" s="33"/>
      <c r="G287" s="33"/>
      <c r="H287" s="33"/>
      <c r="I287" s="33"/>
    </row>
    <row r="288" spans="1:9" ht="12.75">
      <c r="A288" s="46"/>
      <c r="B288" s="46"/>
      <c r="C288" s="33"/>
      <c r="D288" s="33"/>
      <c r="E288" s="33"/>
      <c r="F288" s="33"/>
      <c r="G288" s="33"/>
      <c r="H288" s="33"/>
      <c r="I288" s="33"/>
    </row>
    <row r="289" spans="1:9" ht="12.75">
      <c r="A289" s="46"/>
      <c r="B289" s="46"/>
      <c r="C289" s="33"/>
      <c r="D289" s="33"/>
      <c r="E289" s="33"/>
      <c r="F289" s="33"/>
      <c r="G289" s="33"/>
      <c r="H289" s="33"/>
      <c r="I289" s="33"/>
    </row>
    <row r="290" spans="1:9" ht="12.75">
      <c r="A290" s="46"/>
      <c r="B290" s="46"/>
      <c r="C290" s="33"/>
      <c r="D290" s="33"/>
      <c r="E290" s="33"/>
      <c r="F290" s="33"/>
      <c r="G290" s="33"/>
      <c r="H290" s="33"/>
      <c r="I290" s="33"/>
    </row>
    <row r="291" spans="1:9" ht="12.75">
      <c r="A291" s="46"/>
      <c r="B291" s="46"/>
      <c r="C291" s="33"/>
      <c r="D291" s="33"/>
      <c r="E291" s="33"/>
      <c r="F291" s="33"/>
      <c r="G291" s="33"/>
      <c r="H291" s="33"/>
      <c r="I291" s="33"/>
    </row>
    <row r="292" spans="1:9" ht="12.75">
      <c r="A292" s="46"/>
      <c r="B292" s="46"/>
      <c r="C292" s="33"/>
      <c r="D292" s="33"/>
      <c r="E292" s="33"/>
      <c r="F292" s="33"/>
      <c r="G292" s="33"/>
      <c r="H292" s="33"/>
      <c r="I292" s="33"/>
    </row>
    <row r="293" spans="1:9" ht="12.75">
      <c r="A293" s="46"/>
      <c r="B293" s="46"/>
      <c r="C293" s="33"/>
      <c r="D293" s="33"/>
      <c r="E293" s="33"/>
      <c r="F293" s="33"/>
      <c r="G293" s="33"/>
      <c r="H293" s="33"/>
      <c r="I293" s="33"/>
    </row>
    <row r="294" spans="1:9" ht="12.75">
      <c r="A294" s="46"/>
      <c r="B294" s="46"/>
      <c r="C294" s="33"/>
      <c r="D294" s="33"/>
      <c r="E294" s="33"/>
      <c r="F294" s="33"/>
      <c r="G294" s="33"/>
      <c r="H294" s="33"/>
      <c r="I294" s="33"/>
    </row>
    <row r="295" spans="1:9" ht="12.75">
      <c r="A295" s="46"/>
      <c r="B295" s="46"/>
      <c r="C295" s="33"/>
      <c r="D295" s="33"/>
      <c r="E295" s="33"/>
      <c r="F295" s="33"/>
      <c r="G295" s="33"/>
      <c r="H295" s="33"/>
      <c r="I295" s="33"/>
    </row>
    <row r="296" spans="1:9" ht="12.75">
      <c r="A296" s="46"/>
      <c r="B296" s="46"/>
      <c r="C296" s="33"/>
      <c r="D296" s="33"/>
      <c r="E296" s="33"/>
      <c r="F296" s="33"/>
      <c r="G296" s="33"/>
      <c r="H296" s="33"/>
      <c r="I296" s="33"/>
    </row>
    <row r="297" spans="1:9" ht="12.75">
      <c r="A297" s="46"/>
      <c r="B297" s="46"/>
      <c r="C297" s="33"/>
      <c r="D297" s="33"/>
      <c r="E297" s="33"/>
      <c r="F297" s="33"/>
      <c r="G297" s="33"/>
      <c r="H297" s="33"/>
      <c r="I297" s="33"/>
    </row>
    <row r="298" spans="1:9" ht="12.75">
      <c r="A298" s="46"/>
      <c r="B298" s="46"/>
      <c r="C298" s="33"/>
      <c r="D298" s="33"/>
      <c r="E298" s="33"/>
      <c r="F298" s="33"/>
      <c r="G298" s="33"/>
      <c r="H298" s="33"/>
      <c r="I298" s="33"/>
    </row>
    <row r="299" spans="1:9" ht="12.75">
      <c r="A299" s="46"/>
      <c r="B299" s="46"/>
      <c r="C299" s="33"/>
      <c r="D299" s="33"/>
      <c r="E299" s="33"/>
      <c r="F299" s="33"/>
      <c r="G299" s="33"/>
      <c r="H299" s="33"/>
      <c r="I299" s="33"/>
    </row>
    <row r="300" spans="1:9" ht="12.75">
      <c r="A300" s="46"/>
      <c r="B300" s="46"/>
      <c r="C300" s="33"/>
      <c r="D300" s="33"/>
      <c r="E300" s="33"/>
      <c r="F300" s="33"/>
      <c r="G300" s="33"/>
      <c r="H300" s="33"/>
      <c r="I300" s="33"/>
    </row>
    <row r="301" spans="1:9" ht="12.75">
      <c r="A301" s="46"/>
      <c r="B301" s="46"/>
      <c r="C301" s="33"/>
      <c r="D301" s="33"/>
      <c r="E301" s="33"/>
      <c r="F301" s="33"/>
      <c r="G301" s="33"/>
      <c r="H301" s="33"/>
      <c r="I301" s="33"/>
    </row>
    <row r="302" spans="1:9" ht="12.75">
      <c r="A302" s="46"/>
      <c r="B302" s="46"/>
      <c r="C302" s="33"/>
      <c r="D302" s="33"/>
      <c r="E302" s="33"/>
      <c r="F302" s="33"/>
      <c r="G302" s="33"/>
      <c r="H302" s="33"/>
      <c r="I302" s="33"/>
    </row>
    <row r="303" spans="1:9" ht="12.75">
      <c r="A303" s="46"/>
      <c r="B303" s="46"/>
      <c r="C303" s="33"/>
      <c r="D303" s="33"/>
      <c r="E303" s="33"/>
      <c r="F303" s="33"/>
      <c r="G303" s="33"/>
      <c r="H303" s="33"/>
      <c r="I303" s="33"/>
    </row>
    <row r="304" spans="1:9" ht="12.75">
      <c r="A304" s="46"/>
      <c r="B304" s="46"/>
      <c r="C304" s="33"/>
      <c r="D304" s="33"/>
      <c r="E304" s="33"/>
      <c r="F304" s="33"/>
      <c r="G304" s="33"/>
      <c r="H304" s="33"/>
      <c r="I304" s="33"/>
    </row>
    <row r="305" spans="1:9" ht="12.75">
      <c r="A305" s="46"/>
      <c r="B305" s="46"/>
      <c r="C305" s="33"/>
      <c r="D305" s="33"/>
      <c r="E305" s="33"/>
      <c r="F305" s="33"/>
      <c r="G305" s="33"/>
      <c r="H305" s="33"/>
      <c r="I305" s="33"/>
    </row>
    <row r="306" spans="1:9" ht="12.75">
      <c r="A306" s="46"/>
      <c r="B306" s="46"/>
      <c r="C306" s="33"/>
      <c r="D306" s="33"/>
      <c r="E306" s="33"/>
      <c r="F306" s="33"/>
      <c r="G306" s="33"/>
      <c r="H306" s="33"/>
      <c r="I306" s="33"/>
    </row>
    <row r="307" spans="1:9" ht="12.75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ht="12.75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ht="12.75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ht="12.75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ht="12.75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ht="12.75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ht="12.75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ht="12.75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ht="12.75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ht="12.75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ht="12.75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ht="12.75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ht="12.75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ht="12.75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ht="12.75">
      <c r="A321" s="33"/>
      <c r="B321" s="33"/>
      <c r="C321" s="33"/>
      <c r="D321" s="33"/>
      <c r="E321" s="33"/>
      <c r="F321" s="33"/>
      <c r="G321" s="33"/>
      <c r="H321" s="33"/>
      <c r="I321" s="33"/>
    </row>
  </sheetData>
  <mergeCells count="6">
    <mergeCell ref="F1:G1"/>
    <mergeCell ref="F2:H2"/>
    <mergeCell ref="F3:H3"/>
    <mergeCell ref="F4:H4"/>
    <mergeCell ref="A6:I6"/>
    <mergeCell ref="B193:C19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2"/>
  <rowBreaks count="4" manualBreakCount="4">
    <brk id="32" max="255" man="1"/>
    <brk id="66" max="255" man="1"/>
    <brk id="102" max="255" man="1"/>
    <brk id="13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"/>
  <sheetViews>
    <sheetView zoomScale="80" zoomScaleNormal="80" workbookViewId="0" topLeftCell="F1">
      <selection activeCell="H2" sqref="H2"/>
    </sheetView>
  </sheetViews>
  <sheetFormatPr defaultColWidth="9.00390625" defaultRowHeight="12.75"/>
  <cols>
    <col min="1" max="1" width="6.375" style="0" customWidth="1"/>
    <col min="3" max="3" width="6.00390625" style="0" customWidth="1"/>
    <col min="4" max="4" width="50.125" style="0" customWidth="1"/>
    <col min="5" max="8" width="11.00390625" style="0" customWidth="1"/>
    <col min="9" max="9" width="10.75390625" style="0" customWidth="1"/>
    <col min="10" max="17" width="11.00390625" style="0" customWidth="1"/>
  </cols>
  <sheetData>
    <row r="1" spans="8:10" ht="12.75">
      <c r="H1" s="1" t="s">
        <v>189</v>
      </c>
      <c r="I1" s="1"/>
      <c r="J1" s="1"/>
    </row>
    <row r="2" spans="8:10" ht="12.75">
      <c r="H2" s="1" t="s">
        <v>190</v>
      </c>
      <c r="I2" s="1"/>
      <c r="J2" s="1"/>
    </row>
    <row r="3" spans="8:10" ht="12.75">
      <c r="H3" s="1" t="s">
        <v>2</v>
      </c>
      <c r="I3" s="1"/>
      <c r="J3" s="1"/>
    </row>
    <row r="4" spans="8:10" ht="12.75">
      <c r="H4" s="1" t="s">
        <v>191</v>
      </c>
      <c r="I4" s="1"/>
      <c r="J4" s="1"/>
    </row>
    <row r="6" spans="3:9" ht="15">
      <c r="C6" s="4" t="s">
        <v>192</v>
      </c>
      <c r="D6" s="4"/>
      <c r="E6" s="4"/>
      <c r="F6" s="4"/>
      <c r="G6" s="4"/>
      <c r="H6" s="4"/>
      <c r="I6" s="4"/>
    </row>
    <row r="7" ht="30" customHeight="1"/>
    <row r="8" spans="1:17" ht="15" customHeight="1">
      <c r="A8" s="5" t="s">
        <v>5</v>
      </c>
      <c r="B8" s="5" t="s">
        <v>6</v>
      </c>
      <c r="C8" s="5" t="s">
        <v>193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194</v>
      </c>
    </row>
    <row r="9" spans="1:17" ht="13.5">
      <c r="A9" s="47" t="s">
        <v>21</v>
      </c>
      <c r="B9" s="47"/>
      <c r="C9" s="47"/>
      <c r="D9" s="48" t="s">
        <v>22</v>
      </c>
      <c r="E9" s="12">
        <f>SUM(E10)</f>
        <v>7000</v>
      </c>
      <c r="F9" s="12">
        <f>SUM(F10)</f>
        <v>7000</v>
      </c>
      <c r="G9" s="12">
        <f>SUM(G10)</f>
        <v>7000</v>
      </c>
      <c r="H9" s="12">
        <f>SUM(H10)</f>
        <v>7000</v>
      </c>
      <c r="I9" s="12">
        <f>SUM(I10)</f>
        <v>7000</v>
      </c>
      <c r="J9" s="12">
        <f>SUM(J10)</f>
        <v>7000</v>
      </c>
      <c r="K9" s="12">
        <f>SUM(K10)</f>
        <v>7000</v>
      </c>
      <c r="L9" s="12">
        <f>SUM(L10)</f>
        <v>7000</v>
      </c>
      <c r="M9" s="12">
        <f>SUM(M10)</f>
        <v>7000</v>
      </c>
      <c r="N9" s="12">
        <f>SUM(N10)</f>
        <v>7000</v>
      </c>
      <c r="O9" s="12">
        <f>SUM(O10)</f>
        <v>7000</v>
      </c>
      <c r="P9" s="12">
        <f>SUM(P10)</f>
        <v>7000</v>
      </c>
      <c r="Q9" s="12">
        <f>SUM(E9,F9,G9,H9,I9,J9,K9,L9,M9,N9,O9,P9)</f>
        <v>84000</v>
      </c>
    </row>
    <row r="10" spans="1:17" ht="24.75">
      <c r="A10" s="49"/>
      <c r="B10" s="50" t="s">
        <v>23</v>
      </c>
      <c r="C10" s="50"/>
      <c r="D10" s="51" t="s">
        <v>24</v>
      </c>
      <c r="E10" s="45">
        <f>SUM(E11)</f>
        <v>7000</v>
      </c>
      <c r="F10" s="45">
        <f>SUM(F11)</f>
        <v>7000</v>
      </c>
      <c r="G10" s="45">
        <f>SUM(G11)</f>
        <v>7000</v>
      </c>
      <c r="H10" s="45">
        <f>SUM(H11)</f>
        <v>7000</v>
      </c>
      <c r="I10" s="45">
        <f>SUM(I11)</f>
        <v>7000</v>
      </c>
      <c r="J10" s="45">
        <f>SUM(J11)</f>
        <v>7000</v>
      </c>
      <c r="K10" s="45">
        <f>SUM(K11)</f>
        <v>7000</v>
      </c>
      <c r="L10" s="45">
        <f>SUM(L11)</f>
        <v>7000</v>
      </c>
      <c r="M10" s="45">
        <f>SUM(M11)</f>
        <v>7000</v>
      </c>
      <c r="N10" s="45">
        <f>SUM(N11)</f>
        <v>7000</v>
      </c>
      <c r="O10" s="45">
        <f>SUM(O11)</f>
        <v>7000</v>
      </c>
      <c r="P10" s="45">
        <f>SUM(P11)</f>
        <v>7000</v>
      </c>
      <c r="Q10" s="45">
        <f>SUM(E10,F10,G10,H10,I10,J10,K10,L10,M10,N10,O10,P10)</f>
        <v>84000</v>
      </c>
    </row>
    <row r="11" spans="1:17" ht="36" customHeight="1">
      <c r="A11" s="49"/>
      <c r="B11" s="49"/>
      <c r="C11" s="49" t="s">
        <v>195</v>
      </c>
      <c r="D11" s="52" t="s">
        <v>196</v>
      </c>
      <c r="E11" s="21">
        <v>7000</v>
      </c>
      <c r="F11" s="21">
        <v>7000</v>
      </c>
      <c r="G11" s="21">
        <v>7000</v>
      </c>
      <c r="H11" s="21">
        <v>7000</v>
      </c>
      <c r="I11" s="21">
        <v>7000</v>
      </c>
      <c r="J11" s="21">
        <v>7000</v>
      </c>
      <c r="K11" s="21">
        <v>7000</v>
      </c>
      <c r="L11" s="21">
        <v>7000</v>
      </c>
      <c r="M11" s="21">
        <v>7000</v>
      </c>
      <c r="N11" s="21">
        <v>7000</v>
      </c>
      <c r="O11" s="21">
        <v>7000</v>
      </c>
      <c r="P11" s="21">
        <v>7000</v>
      </c>
      <c r="Q11" s="22">
        <f>SUM(E11,F11,G11,H11,I11,J11,K11,L11,M11,N11,O11,P11)</f>
        <v>84000</v>
      </c>
    </row>
    <row r="12" spans="1:17" ht="13.5">
      <c r="A12" s="47" t="s">
        <v>38</v>
      </c>
      <c r="B12" s="47"/>
      <c r="C12" s="47"/>
      <c r="D12" s="48" t="s">
        <v>39</v>
      </c>
      <c r="E12" s="12">
        <f>SUM(E13)</f>
        <v>5833</v>
      </c>
      <c r="F12" s="12">
        <f>SUM(F13)</f>
        <v>5833</v>
      </c>
      <c r="G12" s="12">
        <f>SUM(G13)</f>
        <v>5833</v>
      </c>
      <c r="H12" s="12">
        <f>SUM(H13)</f>
        <v>5833</v>
      </c>
      <c r="I12" s="12">
        <f>SUM(I13)</f>
        <v>5833</v>
      </c>
      <c r="J12" s="12">
        <f>SUM(J13)</f>
        <v>5833</v>
      </c>
      <c r="K12" s="12">
        <f>SUM(K13)</f>
        <v>5833</v>
      </c>
      <c r="L12" s="12">
        <f>SUM(L13)</f>
        <v>5833</v>
      </c>
      <c r="M12" s="12">
        <f>SUM(M13)</f>
        <v>5833</v>
      </c>
      <c r="N12" s="12">
        <f>SUM(N13)</f>
        <v>5833</v>
      </c>
      <c r="O12" s="12">
        <f>SUM(O13)</f>
        <v>5833</v>
      </c>
      <c r="P12" s="12">
        <f>SUM(P13)</f>
        <v>5837</v>
      </c>
      <c r="Q12" s="12">
        <f>SUM(E12,F12,G12,H12,I12,J12,K12,L12,M12,N12,O12,P12)</f>
        <v>70000</v>
      </c>
    </row>
    <row r="13" spans="1:17" ht="13.5" customHeight="1">
      <c r="A13" s="49"/>
      <c r="B13" s="50" t="s">
        <v>40</v>
      </c>
      <c r="C13" s="50"/>
      <c r="D13" s="53" t="s">
        <v>41</v>
      </c>
      <c r="E13" s="45">
        <f>SUM(E14)</f>
        <v>5833</v>
      </c>
      <c r="F13" s="45">
        <f>SUM(F14)</f>
        <v>5833</v>
      </c>
      <c r="G13" s="45">
        <f>SUM(G14)</f>
        <v>5833</v>
      </c>
      <c r="H13" s="45">
        <f>SUM(H14)</f>
        <v>5833</v>
      </c>
      <c r="I13" s="45">
        <f>SUM(I14)</f>
        <v>5833</v>
      </c>
      <c r="J13" s="45">
        <f>SUM(J14)</f>
        <v>5833</v>
      </c>
      <c r="K13" s="45">
        <f>SUM(K14)</f>
        <v>5833</v>
      </c>
      <c r="L13" s="45">
        <f>SUM(L14)</f>
        <v>5833</v>
      </c>
      <c r="M13" s="45">
        <f>SUM(M14)</f>
        <v>5833</v>
      </c>
      <c r="N13" s="45">
        <f>SUM(N14)</f>
        <v>5833</v>
      </c>
      <c r="O13" s="45">
        <f>SUM(O14)</f>
        <v>5833</v>
      </c>
      <c r="P13" s="45">
        <v>5837</v>
      </c>
      <c r="Q13" s="45">
        <f>SUM(E13,F13,G13,H13,I13,J13,K13,L13,M13,N13,O13,P13)</f>
        <v>70000</v>
      </c>
    </row>
    <row r="14" spans="1:17" ht="36" customHeight="1">
      <c r="A14" s="49"/>
      <c r="B14" s="49"/>
      <c r="C14" s="49" t="s">
        <v>195</v>
      </c>
      <c r="D14" s="52" t="s">
        <v>196</v>
      </c>
      <c r="E14" s="21">
        <v>5833</v>
      </c>
      <c r="F14" s="21">
        <v>5833</v>
      </c>
      <c r="G14" s="21">
        <v>5833</v>
      </c>
      <c r="H14" s="21">
        <v>5833</v>
      </c>
      <c r="I14" s="21">
        <v>5833</v>
      </c>
      <c r="J14" s="21">
        <v>5833</v>
      </c>
      <c r="K14" s="21">
        <v>5833</v>
      </c>
      <c r="L14" s="21">
        <v>5833</v>
      </c>
      <c r="M14" s="21">
        <v>5833</v>
      </c>
      <c r="N14" s="21">
        <v>5833</v>
      </c>
      <c r="O14" s="21">
        <v>5833</v>
      </c>
      <c r="P14" s="21">
        <v>5837</v>
      </c>
      <c r="Q14" s="22">
        <f>SUM(E14,F14,G14,H14,I14,J14,K14,L14,M14,N14,O14,P14)</f>
        <v>70000</v>
      </c>
    </row>
    <row r="15" spans="1:17" ht="13.5">
      <c r="A15" s="47" t="s">
        <v>42</v>
      </c>
      <c r="B15" s="47"/>
      <c r="C15" s="47"/>
      <c r="D15" s="48" t="s">
        <v>43</v>
      </c>
      <c r="E15" s="12">
        <f>SUM(E16+E18)</f>
        <v>48796</v>
      </c>
      <c r="F15" s="12">
        <f>SUM(F16+F18)</f>
        <v>81592</v>
      </c>
      <c r="G15" s="12">
        <f>SUM(G16+G18)</f>
        <v>48796</v>
      </c>
      <c r="H15" s="12">
        <f>SUM(H16+H18)</f>
        <v>48796</v>
      </c>
      <c r="I15" s="12">
        <f>SUM(I16+I18)</f>
        <v>48796</v>
      </c>
      <c r="J15" s="12">
        <f>SUM(J16+J18)</f>
        <v>48796</v>
      </c>
      <c r="K15" s="12">
        <f>SUM(K16+K18)</f>
        <v>48796</v>
      </c>
      <c r="L15" s="12">
        <f>SUM(L16+L18)</f>
        <v>48796</v>
      </c>
      <c r="M15" s="12">
        <f>SUM(M16+M18)</f>
        <v>48796</v>
      </c>
      <c r="N15" s="12">
        <f>SUM(N16+N18)</f>
        <v>48796</v>
      </c>
      <c r="O15" s="12">
        <f>SUM(O16+O18)</f>
        <v>48796</v>
      </c>
      <c r="P15" s="12">
        <f>SUM(P16+P18)</f>
        <v>48798</v>
      </c>
      <c r="Q15" s="12">
        <f>SUM(E15,F15,G15,H15,I15,J15,K15,L15,M15,N15,O15,P15)</f>
        <v>618350</v>
      </c>
    </row>
    <row r="16" spans="1:17" ht="13.5" customHeight="1">
      <c r="A16" s="49"/>
      <c r="B16" s="50" t="s">
        <v>44</v>
      </c>
      <c r="C16" s="50"/>
      <c r="D16" s="53" t="s">
        <v>45</v>
      </c>
      <c r="E16" s="45">
        <f>SUM(E17)</f>
        <v>16000</v>
      </c>
      <c r="F16" s="45">
        <f>SUM(F17)</f>
        <v>16000</v>
      </c>
      <c r="G16" s="45">
        <f>SUM(G17)</f>
        <v>16000</v>
      </c>
      <c r="H16" s="45">
        <f>SUM(H17)</f>
        <v>16000</v>
      </c>
      <c r="I16" s="45">
        <f>SUM(I17)</f>
        <v>16000</v>
      </c>
      <c r="J16" s="45">
        <f>SUM(J17)</f>
        <v>16000</v>
      </c>
      <c r="K16" s="45">
        <f>SUM(K17)</f>
        <v>16000</v>
      </c>
      <c r="L16" s="45">
        <f>SUM(L17)</f>
        <v>16000</v>
      </c>
      <c r="M16" s="45">
        <f>SUM(M17)</f>
        <v>16000</v>
      </c>
      <c r="N16" s="45">
        <f>SUM(N17)</f>
        <v>16000</v>
      </c>
      <c r="O16" s="45">
        <f>SUM(O17)</f>
        <v>16000</v>
      </c>
      <c r="P16" s="45">
        <f>SUM(P17)</f>
        <v>16000</v>
      </c>
      <c r="Q16" s="45">
        <f>SUM(E16,F16,G16,H16,I16,J16,K16,L16,M16,N16,O16,P16)</f>
        <v>192000</v>
      </c>
    </row>
    <row r="17" spans="1:17" ht="36" customHeight="1">
      <c r="A17" s="49"/>
      <c r="B17" s="49"/>
      <c r="C17" s="49" t="s">
        <v>195</v>
      </c>
      <c r="D17" s="52" t="s">
        <v>196</v>
      </c>
      <c r="E17" s="21">
        <v>16000</v>
      </c>
      <c r="F17" s="21">
        <v>16000</v>
      </c>
      <c r="G17" s="21">
        <v>16000</v>
      </c>
      <c r="H17" s="21">
        <v>16000</v>
      </c>
      <c r="I17" s="21">
        <v>16000</v>
      </c>
      <c r="J17" s="21">
        <v>16000</v>
      </c>
      <c r="K17" s="21">
        <v>16000</v>
      </c>
      <c r="L17" s="21">
        <v>16000</v>
      </c>
      <c r="M17" s="21">
        <v>16000</v>
      </c>
      <c r="N17" s="21">
        <v>16000</v>
      </c>
      <c r="O17" s="21">
        <v>16000</v>
      </c>
      <c r="P17" s="21">
        <v>16000</v>
      </c>
      <c r="Q17" s="22">
        <f>SUM(E17,F17,G17,H17,I17,J17,K17,L17,M17,N17,O17,P17)</f>
        <v>192000</v>
      </c>
    </row>
    <row r="18" spans="1:17" ht="13.5" customHeight="1">
      <c r="A18" s="49"/>
      <c r="B18" s="50" t="s">
        <v>46</v>
      </c>
      <c r="C18" s="50"/>
      <c r="D18" s="53" t="s">
        <v>47</v>
      </c>
      <c r="E18" s="45">
        <f>SUM(E19)</f>
        <v>32796</v>
      </c>
      <c r="F18" s="45">
        <f>SUM(F19)</f>
        <v>65592</v>
      </c>
      <c r="G18" s="45">
        <f>SUM(G19)</f>
        <v>32796</v>
      </c>
      <c r="H18" s="45">
        <f>SUM(H19)</f>
        <v>32796</v>
      </c>
      <c r="I18" s="45">
        <f>SUM(I19)</f>
        <v>32796</v>
      </c>
      <c r="J18" s="45">
        <f>SUM(J19)</f>
        <v>32796</v>
      </c>
      <c r="K18" s="45">
        <f>SUM(K19)</f>
        <v>32796</v>
      </c>
      <c r="L18" s="45">
        <f>SUM(L19)</f>
        <v>32796</v>
      </c>
      <c r="M18" s="45">
        <f>SUM(M19)</f>
        <v>32796</v>
      </c>
      <c r="N18" s="45">
        <f>SUM(N19)</f>
        <v>32796</v>
      </c>
      <c r="O18" s="45">
        <f>SUM(O19)</f>
        <v>32796</v>
      </c>
      <c r="P18" s="45">
        <f>SUM(P19)</f>
        <v>32798</v>
      </c>
      <c r="Q18" s="45">
        <f>SUM(Q19)</f>
        <v>426350</v>
      </c>
    </row>
    <row r="19" spans="1:17" ht="36" customHeight="1">
      <c r="A19" s="49"/>
      <c r="B19" s="49"/>
      <c r="C19" s="49" t="s">
        <v>195</v>
      </c>
      <c r="D19" s="52" t="s">
        <v>196</v>
      </c>
      <c r="E19" s="21">
        <v>32796</v>
      </c>
      <c r="F19" s="21">
        <v>65592</v>
      </c>
      <c r="G19" s="21">
        <v>32796</v>
      </c>
      <c r="H19" s="21">
        <v>32796</v>
      </c>
      <c r="I19" s="21">
        <v>32796</v>
      </c>
      <c r="J19" s="21">
        <v>32796</v>
      </c>
      <c r="K19" s="21">
        <v>32796</v>
      </c>
      <c r="L19" s="21">
        <v>32796</v>
      </c>
      <c r="M19" s="21">
        <v>32796</v>
      </c>
      <c r="N19" s="21">
        <v>32796</v>
      </c>
      <c r="O19" s="21">
        <v>32796</v>
      </c>
      <c r="P19" s="21">
        <v>32798</v>
      </c>
      <c r="Q19" s="22">
        <f>SUM(E19,F19,G19,H19,I19,J19,K19,L19,M19,N19,O19,P19)</f>
        <v>426350</v>
      </c>
    </row>
    <row r="20" spans="1:17" ht="13.5">
      <c r="A20" s="47" t="s">
        <v>49</v>
      </c>
      <c r="B20" s="47"/>
      <c r="C20" s="47"/>
      <c r="D20" s="48" t="s">
        <v>50</v>
      </c>
      <c r="E20" s="12">
        <f>SUM(E21+E23)</f>
        <v>44059</v>
      </c>
      <c r="F20" s="12">
        <f>SUM(F21+F23)</f>
        <v>71019</v>
      </c>
      <c r="G20" s="12">
        <f>SUM(G21+G23)</f>
        <v>28009</v>
      </c>
      <c r="H20" s="12">
        <f>SUM(H21+H23)</f>
        <v>28009</v>
      </c>
      <c r="I20" s="12">
        <f>SUM(I21+I23)</f>
        <v>28009</v>
      </c>
      <c r="J20" s="12">
        <f>SUM(J21+J23)</f>
        <v>28009</v>
      </c>
      <c r="K20" s="12">
        <f>SUM(K21+K23)</f>
        <v>28009</v>
      </c>
      <c r="L20" s="12">
        <f>SUM(L21+L23)</f>
        <v>28009</v>
      </c>
      <c r="M20" s="12">
        <f>SUM(M21+M23)</f>
        <v>28009</v>
      </c>
      <c r="N20" s="12">
        <f>SUM(N21+N23)</f>
        <v>28009</v>
      </c>
      <c r="O20" s="12">
        <f>SUM(O21+O23)</f>
        <v>28018</v>
      </c>
      <c r="P20" s="12">
        <f>SUM(P21+P23)</f>
        <v>28009</v>
      </c>
      <c r="Q20" s="12">
        <f>SUM(E20,F20,G20,H20,I20,J20,K20,L20,M20,N20,O20,P20)</f>
        <v>395177</v>
      </c>
    </row>
    <row r="21" spans="1:17" ht="13.5" customHeight="1">
      <c r="A21" s="54"/>
      <c r="B21" s="50" t="s">
        <v>51</v>
      </c>
      <c r="C21" s="50"/>
      <c r="D21" s="53" t="s">
        <v>52</v>
      </c>
      <c r="E21" s="45">
        <f>SUM(E22)</f>
        <v>28009</v>
      </c>
      <c r="F21" s="45">
        <f>SUM(F22)</f>
        <v>56019</v>
      </c>
      <c r="G21" s="45">
        <f>SUM(G22)</f>
        <v>28009</v>
      </c>
      <c r="H21" s="45">
        <f>SUM(H22)</f>
        <v>28009</v>
      </c>
      <c r="I21" s="45">
        <f>SUM(I22)</f>
        <v>28009</v>
      </c>
      <c r="J21" s="45">
        <f>SUM(J22)</f>
        <v>28009</v>
      </c>
      <c r="K21" s="45">
        <f>SUM(K22)</f>
        <v>28009</v>
      </c>
      <c r="L21" s="45">
        <f>SUM(L22)</f>
        <v>28009</v>
      </c>
      <c r="M21" s="45">
        <f>SUM(M22)</f>
        <v>28009</v>
      </c>
      <c r="N21" s="45">
        <f>SUM(N22)</f>
        <v>28009</v>
      </c>
      <c r="O21" s="45">
        <f>SUM(O22)</f>
        <v>28018</v>
      </c>
      <c r="P21" s="45">
        <f>SUM(P22)</f>
        <v>28009</v>
      </c>
      <c r="Q21" s="45">
        <f>SUM(E21,F21,G21,H21,I21,J21,K21,L21,M21,N21,O21,P21)</f>
        <v>364127</v>
      </c>
    </row>
    <row r="22" spans="1:17" ht="36" customHeight="1">
      <c r="A22" s="54"/>
      <c r="B22" s="49"/>
      <c r="C22" s="49" t="s">
        <v>195</v>
      </c>
      <c r="D22" s="52" t="s">
        <v>196</v>
      </c>
      <c r="E22" s="21">
        <v>28009</v>
      </c>
      <c r="F22" s="21">
        <v>56019</v>
      </c>
      <c r="G22" s="21">
        <v>28009</v>
      </c>
      <c r="H22" s="21">
        <v>28009</v>
      </c>
      <c r="I22" s="21">
        <v>28009</v>
      </c>
      <c r="J22" s="21">
        <v>28009</v>
      </c>
      <c r="K22" s="21">
        <v>28009</v>
      </c>
      <c r="L22" s="21">
        <v>28009</v>
      </c>
      <c r="M22" s="21">
        <v>28009</v>
      </c>
      <c r="N22" s="21">
        <v>28009</v>
      </c>
      <c r="O22" s="21">
        <v>28018</v>
      </c>
      <c r="P22" s="21">
        <v>28009</v>
      </c>
      <c r="Q22" s="22">
        <f>SUM(E22,F22,G22,H22,I22,J22,K22,L22,M22,N22,O22,P22)</f>
        <v>364127</v>
      </c>
    </row>
    <row r="23" spans="1:17" ht="13.5" customHeight="1">
      <c r="A23" s="54"/>
      <c r="B23" s="50" t="s">
        <v>57</v>
      </c>
      <c r="C23" s="50"/>
      <c r="D23" s="53" t="s">
        <v>58</v>
      </c>
      <c r="E23" s="45">
        <f>SUM(E24+E25)</f>
        <v>16050</v>
      </c>
      <c r="F23" s="45">
        <f>SUM(F24+F25)</f>
        <v>15000</v>
      </c>
      <c r="G23" s="45">
        <f>SUM(G24+G25)</f>
        <v>0</v>
      </c>
      <c r="H23" s="45">
        <f>SUM(H24+H25)</f>
        <v>0</v>
      </c>
      <c r="I23" s="45">
        <f>SUM(I24+I25)</f>
        <v>0</v>
      </c>
      <c r="J23" s="45">
        <f>SUM(J24+J25)</f>
        <v>0</v>
      </c>
      <c r="K23" s="45">
        <f>SUM(K24+K25)</f>
        <v>0</v>
      </c>
      <c r="L23" s="45">
        <f>SUM(L24+L25)</f>
        <v>0</v>
      </c>
      <c r="M23" s="45">
        <f>SUM(M24+M25)</f>
        <v>0</v>
      </c>
      <c r="N23" s="45">
        <f>SUM(N24+N25)</f>
        <v>0</v>
      </c>
      <c r="O23" s="45">
        <f>SUM(O24+O25)</f>
        <v>0</v>
      </c>
      <c r="P23" s="45">
        <f>SUM(P24+P25)</f>
        <v>0</v>
      </c>
      <c r="Q23" s="45">
        <f>SUM(E23,F23,G23,H23,I23,J23,K23,L23,M23,N23,O23,P23)</f>
        <v>31050</v>
      </c>
    </row>
    <row r="24" spans="1:17" ht="36" customHeight="1">
      <c r="A24" s="55"/>
      <c r="B24" s="56"/>
      <c r="C24" s="49" t="s">
        <v>195</v>
      </c>
      <c r="D24" s="52" t="s">
        <v>196</v>
      </c>
      <c r="E24" s="21">
        <v>11050</v>
      </c>
      <c r="F24" s="21">
        <v>10000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55">
        <v>0</v>
      </c>
      <c r="Q24" s="22">
        <f>SUM(E24,F24,G24,H24,I24,J24,K24,L24,M24,N24,O24,P24)</f>
        <v>21050</v>
      </c>
    </row>
    <row r="25" spans="1:17" ht="36" customHeight="1">
      <c r="A25" s="55"/>
      <c r="B25" s="56"/>
      <c r="C25" s="56">
        <v>2120</v>
      </c>
      <c r="D25" s="52" t="s">
        <v>197</v>
      </c>
      <c r="E25" s="21">
        <v>5000</v>
      </c>
      <c r="F25" s="21">
        <v>5000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55">
        <v>0</v>
      </c>
      <c r="Q25" s="22">
        <f>SUM(E25,F25,G25,H25,I25,J25,K25,L25,M25,N25,O25,P25)</f>
        <v>10000</v>
      </c>
    </row>
    <row r="26" spans="1:17" ht="25.5" customHeight="1">
      <c r="A26" s="57">
        <v>754</v>
      </c>
      <c r="B26" s="57"/>
      <c r="C26" s="57"/>
      <c r="D26" s="58" t="s">
        <v>62</v>
      </c>
      <c r="E26" s="12">
        <f>SUM(E27)</f>
        <v>614030</v>
      </c>
      <c r="F26" s="12">
        <f>SUM(F27)</f>
        <v>921046</v>
      </c>
      <c r="G26" s="12">
        <f>SUM(G27)</f>
        <v>614030</v>
      </c>
      <c r="H26" s="12">
        <f>SUM(H27)</f>
        <v>614030</v>
      </c>
      <c r="I26" s="12">
        <f>SUM(I27)</f>
        <v>921046</v>
      </c>
      <c r="J26" s="12">
        <f>SUM(J27)</f>
        <v>614030</v>
      </c>
      <c r="K26" s="12">
        <f>SUM(K27)</f>
        <v>614030</v>
      </c>
      <c r="L26" s="12">
        <f>SUM(L27)</f>
        <v>647030</v>
      </c>
      <c r="M26" s="12">
        <f>SUM(M27)</f>
        <v>614030</v>
      </c>
      <c r="N26" s="12">
        <f>SUM(N27)</f>
        <v>614030</v>
      </c>
      <c r="O26" s="12">
        <f>SUM(O27)</f>
        <v>614030</v>
      </c>
      <c r="P26" s="12">
        <f>SUM(P27)</f>
        <v>614038</v>
      </c>
      <c r="Q26" s="12">
        <f>SUM(Q27)</f>
        <v>8015400</v>
      </c>
    </row>
    <row r="27" spans="1:17" ht="13.5" customHeight="1">
      <c r="A27" s="56"/>
      <c r="B27" s="5">
        <v>75411</v>
      </c>
      <c r="C27" s="5"/>
      <c r="D27" s="53" t="s">
        <v>64</v>
      </c>
      <c r="E27" s="45">
        <f>SUM(E28:E29)</f>
        <v>614030</v>
      </c>
      <c r="F27" s="45">
        <f>SUM(F28:F29)</f>
        <v>921046</v>
      </c>
      <c r="G27" s="45">
        <f>SUM(G28:G29)</f>
        <v>614030</v>
      </c>
      <c r="H27" s="45">
        <f>SUM(H28:H29)</f>
        <v>614030</v>
      </c>
      <c r="I27" s="45">
        <f>SUM(I28:I29)</f>
        <v>921046</v>
      </c>
      <c r="J27" s="45">
        <f>SUM(J28:J29)</f>
        <v>614030</v>
      </c>
      <c r="K27" s="45">
        <f>SUM(K28:K29)</f>
        <v>614030</v>
      </c>
      <c r="L27" s="45">
        <f>SUM(L28:L29)</f>
        <v>647030</v>
      </c>
      <c r="M27" s="45">
        <f>SUM(M28:M29)</f>
        <v>614030</v>
      </c>
      <c r="N27" s="45">
        <f>SUM(N28:N29)</f>
        <v>614030</v>
      </c>
      <c r="O27" s="45">
        <f>SUM(O28:O29)</f>
        <v>614030</v>
      </c>
      <c r="P27" s="45">
        <f>SUM(P28:P29)</f>
        <v>614038</v>
      </c>
      <c r="Q27" s="45">
        <f>SUM(E27,F27,G27,H27,I27,J27,K27,L27,M27,N27,O27,P27)</f>
        <v>8015400</v>
      </c>
    </row>
    <row r="28" spans="1:17" ht="36" customHeight="1">
      <c r="A28" s="56"/>
      <c r="B28" s="56"/>
      <c r="C28" s="49" t="s">
        <v>195</v>
      </c>
      <c r="D28" s="52" t="s">
        <v>196</v>
      </c>
      <c r="E28" s="21">
        <v>614030</v>
      </c>
      <c r="F28" s="21">
        <v>921046</v>
      </c>
      <c r="G28" s="21">
        <v>614030</v>
      </c>
      <c r="H28" s="21">
        <v>614030</v>
      </c>
      <c r="I28" s="21">
        <v>921046</v>
      </c>
      <c r="J28" s="21">
        <v>614030</v>
      </c>
      <c r="K28" s="21">
        <v>614030</v>
      </c>
      <c r="L28" s="21">
        <v>614030</v>
      </c>
      <c r="M28" s="21">
        <v>614030</v>
      </c>
      <c r="N28" s="21">
        <v>614030</v>
      </c>
      <c r="O28" s="21">
        <v>614030</v>
      </c>
      <c r="P28" s="21">
        <v>614038</v>
      </c>
      <c r="Q28" s="22">
        <f>SUM(E28,F28,G28,H28,I28,J28,K28,L28,M28,N28,O28,P28)</f>
        <v>7982400</v>
      </c>
    </row>
    <row r="29" spans="1:17" ht="48" customHeight="1">
      <c r="A29" s="56"/>
      <c r="B29" s="56"/>
      <c r="C29" s="56">
        <v>6410</v>
      </c>
      <c r="D29" s="52" t="s">
        <v>198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33000</v>
      </c>
      <c r="M29" s="21">
        <v>0</v>
      </c>
      <c r="N29" s="21">
        <v>0</v>
      </c>
      <c r="O29" s="21">
        <v>0</v>
      </c>
      <c r="P29" s="55">
        <v>0</v>
      </c>
      <c r="Q29" s="22">
        <f>SUM(E29,F29,G29,H29,I29,J29,K29,L29,M29,N29,O29,P29)</f>
        <v>33000</v>
      </c>
    </row>
    <row r="30" spans="1:17" ht="13.5">
      <c r="A30" s="57">
        <v>851</v>
      </c>
      <c r="B30" s="57"/>
      <c r="C30" s="57"/>
      <c r="D30" s="48" t="s">
        <v>116</v>
      </c>
      <c r="E30" s="12">
        <f>SUM(E31)</f>
        <v>256100</v>
      </c>
      <c r="F30" s="12">
        <f>SUM(F31)</f>
        <v>256100</v>
      </c>
      <c r="G30" s="12">
        <f>SUM(G31)</f>
        <v>256100</v>
      </c>
      <c r="H30" s="12">
        <f>SUM(H31)</f>
        <v>256100</v>
      </c>
      <c r="I30" s="12">
        <f>SUM(I31)</f>
        <v>256100</v>
      </c>
      <c r="J30" s="12">
        <f>SUM(J31)</f>
        <v>256100</v>
      </c>
      <c r="K30" s="12">
        <f>SUM(K31)</f>
        <v>256100</v>
      </c>
      <c r="L30" s="12">
        <f>SUM(L31)</f>
        <v>256100</v>
      </c>
      <c r="M30" s="12">
        <f>SUM(M31)</f>
        <v>256100</v>
      </c>
      <c r="N30" s="12">
        <f>SUM(N31)</f>
        <v>256100</v>
      </c>
      <c r="O30" s="12">
        <f>SUM(O31)</f>
        <v>256100</v>
      </c>
      <c r="P30" s="12">
        <f>SUM(P31)</f>
        <v>256100</v>
      </c>
      <c r="Q30" s="12">
        <f>SUM(E30,F30,G30,H30,I30,J30,K30,L30,M30,N30,O30,P30)</f>
        <v>3073200</v>
      </c>
    </row>
    <row r="31" spans="1:17" ht="36" customHeight="1">
      <c r="A31" s="56"/>
      <c r="B31" s="5">
        <v>85156</v>
      </c>
      <c r="C31" s="5"/>
      <c r="D31" s="51" t="s">
        <v>199</v>
      </c>
      <c r="E31" s="45">
        <f>SUM(E32)</f>
        <v>256100</v>
      </c>
      <c r="F31" s="45">
        <f>SUM(F32)</f>
        <v>256100</v>
      </c>
      <c r="G31" s="45">
        <f>SUM(G32)</f>
        <v>256100</v>
      </c>
      <c r="H31" s="45">
        <f>SUM(H32)</f>
        <v>256100</v>
      </c>
      <c r="I31" s="45">
        <f>SUM(I32)</f>
        <v>256100</v>
      </c>
      <c r="J31" s="45">
        <f>SUM(J32)</f>
        <v>256100</v>
      </c>
      <c r="K31" s="45">
        <f>SUM(K32)</f>
        <v>256100</v>
      </c>
      <c r="L31" s="45">
        <f>SUM(L32)</f>
        <v>256100</v>
      </c>
      <c r="M31" s="45">
        <f>SUM(M32)</f>
        <v>256100</v>
      </c>
      <c r="N31" s="45">
        <f>SUM(N32)</f>
        <v>256100</v>
      </c>
      <c r="O31" s="45">
        <f>SUM(O32)</f>
        <v>256100</v>
      </c>
      <c r="P31" s="45">
        <f>SUM(P32)</f>
        <v>256100</v>
      </c>
      <c r="Q31" s="45">
        <f>SUM(E31,F31,G31,H31,I31,J31,K31,L31,M31,N31,O31,P31)</f>
        <v>3073200</v>
      </c>
    </row>
    <row r="32" spans="1:17" ht="36" customHeight="1">
      <c r="A32" s="56"/>
      <c r="B32" s="56"/>
      <c r="C32" s="49" t="s">
        <v>195</v>
      </c>
      <c r="D32" s="52" t="s">
        <v>196</v>
      </c>
      <c r="E32" s="21">
        <v>256100</v>
      </c>
      <c r="F32" s="21">
        <v>256100</v>
      </c>
      <c r="G32" s="21">
        <v>256100</v>
      </c>
      <c r="H32" s="21">
        <v>256100</v>
      </c>
      <c r="I32" s="21">
        <v>256100</v>
      </c>
      <c r="J32" s="21">
        <v>256100</v>
      </c>
      <c r="K32" s="21">
        <v>256100</v>
      </c>
      <c r="L32" s="21">
        <v>256100</v>
      </c>
      <c r="M32" s="21">
        <v>256100</v>
      </c>
      <c r="N32" s="21">
        <v>256100</v>
      </c>
      <c r="O32" s="21">
        <v>256100</v>
      </c>
      <c r="P32" s="21">
        <v>256100</v>
      </c>
      <c r="Q32" s="22">
        <f>SUM(E32,F32,G32,H32,I32,J32,K32,L32,M32,N32,O32,P32)</f>
        <v>3073200</v>
      </c>
    </row>
    <row r="33" spans="1:17" ht="13.5">
      <c r="A33" s="57">
        <v>852</v>
      </c>
      <c r="B33" s="57"/>
      <c r="C33" s="57"/>
      <c r="D33" s="48" t="s">
        <v>200</v>
      </c>
      <c r="E33" s="12">
        <f>SUM(E34+E36+E38)</f>
        <v>351451</v>
      </c>
      <c r="F33" s="12">
        <f>SUM(F34+F36+F38)</f>
        <v>666629</v>
      </c>
      <c r="G33" s="12">
        <f>SUM(G34+G36+G38)</f>
        <v>351451</v>
      </c>
      <c r="H33" s="12">
        <f>SUM(H34+H36+H38)</f>
        <v>351451</v>
      </c>
      <c r="I33" s="12">
        <f>SUM(I34+I36+I38)</f>
        <v>351451</v>
      </c>
      <c r="J33" s="12">
        <f>SUM(J34+J36+J38)</f>
        <v>351451</v>
      </c>
      <c r="K33" s="12">
        <f>SUM(K34+K36+K38)</f>
        <v>351451</v>
      </c>
      <c r="L33" s="12">
        <f>SUM(L34+L36+L38)</f>
        <v>351451</v>
      </c>
      <c r="M33" s="12">
        <f>SUM(M34+M36+M38)</f>
        <v>351451</v>
      </c>
      <c r="N33" s="12">
        <f>SUM(N34+N36+N38)</f>
        <v>351451</v>
      </c>
      <c r="O33" s="12">
        <f>SUM(O34+O36+O38)</f>
        <v>351451</v>
      </c>
      <c r="P33" s="12">
        <f>SUM(P34+P36+P38)</f>
        <v>351446</v>
      </c>
      <c r="Q33" s="12">
        <f>SUM(E33,F33,G33,H33,I33,J33,K33,L33,M33,N33,O33,P33)</f>
        <v>4532585</v>
      </c>
    </row>
    <row r="34" spans="1:17" ht="13.5" customHeight="1">
      <c r="A34" s="56"/>
      <c r="B34" s="5">
        <v>85202</v>
      </c>
      <c r="C34" s="5"/>
      <c r="D34" s="53" t="s">
        <v>132</v>
      </c>
      <c r="E34" s="45">
        <f>SUM(E35)</f>
        <v>315170</v>
      </c>
      <c r="F34" s="45">
        <f>SUM(F35)</f>
        <v>630348</v>
      </c>
      <c r="G34" s="45">
        <f>SUM(G35)</f>
        <v>315170</v>
      </c>
      <c r="H34" s="45">
        <f>SUM(H35)</f>
        <v>315170</v>
      </c>
      <c r="I34" s="45">
        <f>SUM(I35)</f>
        <v>315170</v>
      </c>
      <c r="J34" s="45">
        <f>SUM(J35)</f>
        <v>315170</v>
      </c>
      <c r="K34" s="45">
        <f>SUM(K35)</f>
        <v>315170</v>
      </c>
      <c r="L34" s="45">
        <f>SUM(L35)</f>
        <v>315170</v>
      </c>
      <c r="M34" s="45">
        <f>SUM(M35)</f>
        <v>315170</v>
      </c>
      <c r="N34" s="45">
        <f>SUM(N35)</f>
        <v>315170</v>
      </c>
      <c r="O34" s="45">
        <f>SUM(O35)</f>
        <v>315170</v>
      </c>
      <c r="P34" s="45">
        <f>SUM(P35)</f>
        <v>315170</v>
      </c>
      <c r="Q34" s="45">
        <f>SUM(E34,F34,G34,H34,I34,J34,K34,L34,M34,N34,O34,P34)</f>
        <v>4097218</v>
      </c>
    </row>
    <row r="35" spans="1:17" ht="24.75">
      <c r="A35" s="56"/>
      <c r="B35" s="56"/>
      <c r="C35" s="49" t="s">
        <v>201</v>
      </c>
      <c r="D35" s="52" t="s">
        <v>202</v>
      </c>
      <c r="E35" s="21">
        <v>315170</v>
      </c>
      <c r="F35" s="21">
        <v>630348</v>
      </c>
      <c r="G35" s="21">
        <v>315170</v>
      </c>
      <c r="H35" s="21">
        <v>315170</v>
      </c>
      <c r="I35" s="21">
        <v>315170</v>
      </c>
      <c r="J35" s="21">
        <v>315170</v>
      </c>
      <c r="K35" s="21">
        <v>315170</v>
      </c>
      <c r="L35" s="21">
        <v>315170</v>
      </c>
      <c r="M35" s="21">
        <v>315170</v>
      </c>
      <c r="N35" s="21">
        <v>315170</v>
      </c>
      <c r="O35" s="21">
        <v>315170</v>
      </c>
      <c r="P35" s="21">
        <v>315170</v>
      </c>
      <c r="Q35" s="22">
        <f>SUM(E35,F35,G35,H35,I35,J35,K35,L35,M35,N35,O35,P35)</f>
        <v>4097218</v>
      </c>
    </row>
    <row r="36" spans="1:17" ht="13.5" customHeight="1">
      <c r="A36" s="56"/>
      <c r="B36" s="5">
        <v>85203</v>
      </c>
      <c r="C36" s="5"/>
      <c r="D36" s="53" t="s">
        <v>138</v>
      </c>
      <c r="E36" s="45">
        <f>SUM(E37)</f>
        <v>36281</v>
      </c>
      <c r="F36" s="45">
        <f>SUM(F37)</f>
        <v>36281</v>
      </c>
      <c r="G36" s="45">
        <f>SUM(G37)</f>
        <v>36281</v>
      </c>
      <c r="H36" s="45">
        <f>SUM(H37)</f>
        <v>36281</v>
      </c>
      <c r="I36" s="45">
        <f>SUM(I37)</f>
        <v>36281</v>
      </c>
      <c r="J36" s="45">
        <f>SUM(J37)</f>
        <v>36281</v>
      </c>
      <c r="K36" s="45">
        <f>SUM(K37)</f>
        <v>36281</v>
      </c>
      <c r="L36" s="45">
        <f>SUM(L37)</f>
        <v>36281</v>
      </c>
      <c r="M36" s="45">
        <f>SUM(M37)</f>
        <v>36281</v>
      </c>
      <c r="N36" s="45">
        <f>SUM(N37)</f>
        <v>36281</v>
      </c>
      <c r="O36" s="45">
        <f>SUM(O37)</f>
        <v>36281</v>
      </c>
      <c r="P36" s="45">
        <f>SUM(P37)</f>
        <v>36276</v>
      </c>
      <c r="Q36" s="45">
        <f>SUM(E36,F36,G36,H36,I36,J36,K36,L36,M36,N36,O36,P36)</f>
        <v>435367</v>
      </c>
    </row>
    <row r="37" spans="1:17" ht="36" customHeight="1">
      <c r="A37" s="56"/>
      <c r="B37" s="56"/>
      <c r="C37" s="49" t="s">
        <v>195</v>
      </c>
      <c r="D37" s="52" t="s">
        <v>196</v>
      </c>
      <c r="E37" s="21">
        <v>36281</v>
      </c>
      <c r="F37" s="21">
        <v>36281</v>
      </c>
      <c r="G37" s="21">
        <v>36281</v>
      </c>
      <c r="H37" s="21">
        <v>36281</v>
      </c>
      <c r="I37" s="21">
        <v>36281</v>
      </c>
      <c r="J37" s="21">
        <v>36281</v>
      </c>
      <c r="K37" s="21">
        <v>36281</v>
      </c>
      <c r="L37" s="21">
        <v>36281</v>
      </c>
      <c r="M37" s="21">
        <v>36281</v>
      </c>
      <c r="N37" s="21">
        <v>36281</v>
      </c>
      <c r="O37" s="21">
        <v>36281</v>
      </c>
      <c r="P37" s="21">
        <v>36276</v>
      </c>
      <c r="Q37" s="22">
        <f>SUM(E37,F37,G37,H37,I37,J37,K37,L37,M37,N37,O37,P37)</f>
        <v>435367</v>
      </c>
    </row>
    <row r="38" spans="1:17" ht="12.75" hidden="1">
      <c r="A38" s="56"/>
      <c r="B38" s="5"/>
      <c r="C38" s="50"/>
      <c r="D38" s="51"/>
      <c r="E38" s="45"/>
      <c r="F38" s="45"/>
      <c r="G38" s="45"/>
      <c r="H38" s="45"/>
      <c r="I38" s="45"/>
      <c r="J38" s="55"/>
      <c r="K38" s="55"/>
      <c r="L38" s="55"/>
      <c r="M38" s="55"/>
      <c r="N38" s="55"/>
      <c r="O38" s="55"/>
      <c r="P38" s="55"/>
      <c r="Q38" s="45">
        <f>SUM(E38,F38,G38,H38,I38,J38,K38,L38,M38,N38,O38,P38)</f>
        <v>0</v>
      </c>
    </row>
    <row r="39" spans="1:17" ht="12.75" hidden="1">
      <c r="A39" s="56"/>
      <c r="B39" s="56"/>
      <c r="C39" s="49"/>
      <c r="D39" s="52"/>
      <c r="E39" s="21"/>
      <c r="F39" s="21"/>
      <c r="G39" s="21"/>
      <c r="H39" s="21"/>
      <c r="I39" s="21"/>
      <c r="J39" s="55"/>
      <c r="K39" s="55"/>
      <c r="L39" s="55"/>
      <c r="M39" s="55"/>
      <c r="N39" s="55"/>
      <c r="O39" s="55"/>
      <c r="P39" s="55"/>
      <c r="Q39" s="45">
        <f>SUM(E39,F39,G39,H39,I39,J39,K39,L39,M39,N39,O39,P39)</f>
        <v>0</v>
      </c>
    </row>
    <row r="40" spans="1:17" ht="13.5">
      <c r="A40" s="59" t="s">
        <v>188</v>
      </c>
      <c r="B40" s="59"/>
      <c r="C40" s="59"/>
      <c r="D40" s="59"/>
      <c r="E40" s="12">
        <f>SUM(E9+E12+E15+E20+E26+E30+E33)</f>
        <v>1327269</v>
      </c>
      <c r="F40" s="12">
        <f>SUM(F33+F30+F26+F20+F15+F12+F9)</f>
        <v>2009219</v>
      </c>
      <c r="G40" s="12">
        <f>SUM(G33+G30+G26+G20+G15+G12+G9)</f>
        <v>1311219</v>
      </c>
      <c r="H40" s="12">
        <f>SUM(H33+H30+H26+H20+H15+H12+H9)</f>
        <v>1311219</v>
      </c>
      <c r="I40" s="12">
        <f>SUM(I33+I30+I26+I20+I15+I12+I9)</f>
        <v>1618235</v>
      </c>
      <c r="J40" s="12">
        <f>SUM(J33+J30+J26+J20+J15+J12+J9)</f>
        <v>1311219</v>
      </c>
      <c r="K40" s="12">
        <f>SUM(K33+K30+K26+K20+K15+K12+K9)</f>
        <v>1311219</v>
      </c>
      <c r="L40" s="12">
        <f>SUM(L33+L30+L26+L20+L15+L12+L9)</f>
        <v>1344219</v>
      </c>
      <c r="M40" s="12">
        <f>SUM(M33+M30+M26+M20+M15+M12+M9)</f>
        <v>1311219</v>
      </c>
      <c r="N40" s="12">
        <f>SUM(N33+N30+N26+N20+N15+N12+N9)</f>
        <v>1311219</v>
      </c>
      <c r="O40" s="12">
        <f>SUM(O33+O30+O26+O20+O15+O12+O9)</f>
        <v>1311228</v>
      </c>
      <c r="P40" s="12">
        <f>SUM(P33+P30+P26+P20+P15+P12+P9)</f>
        <v>1311228</v>
      </c>
      <c r="Q40" s="12">
        <f>SUM(E40,F40,G40,H40,I40,J40,K40,L40,M40,N40,O40,P40)</f>
        <v>16788712</v>
      </c>
    </row>
    <row r="41" spans="1:9" ht="12.75">
      <c r="A41" s="60"/>
      <c r="B41" s="60"/>
      <c r="C41" s="60"/>
      <c r="D41" s="33"/>
      <c r="E41" s="33"/>
      <c r="F41" s="33"/>
      <c r="G41" s="33"/>
      <c r="H41" s="33"/>
      <c r="I41" s="33"/>
    </row>
    <row r="42" spans="1:9" ht="12.75">
      <c r="A42" s="60"/>
      <c r="B42" s="60"/>
      <c r="C42" s="60"/>
      <c r="D42" s="33"/>
      <c r="E42" s="33"/>
      <c r="F42" s="33"/>
      <c r="G42" s="33"/>
      <c r="H42" s="33"/>
      <c r="I42" s="33"/>
    </row>
    <row r="43" spans="1:9" ht="12.75">
      <c r="A43" s="60"/>
      <c r="B43" s="60"/>
      <c r="C43" s="60"/>
      <c r="D43" s="33"/>
      <c r="E43" s="33"/>
      <c r="F43" s="33"/>
      <c r="G43" s="33"/>
      <c r="H43" s="33"/>
      <c r="I43" s="33"/>
    </row>
    <row r="44" spans="1:9" ht="12.75">
      <c r="A44" s="60"/>
      <c r="B44" s="60"/>
      <c r="C44" s="60"/>
      <c r="D44" s="33"/>
      <c r="E44" s="33"/>
      <c r="F44" s="33"/>
      <c r="G44" s="33"/>
      <c r="H44" s="33"/>
      <c r="I44" s="33"/>
    </row>
    <row r="45" spans="1:9" ht="12.75">
      <c r="A45" s="60"/>
      <c r="B45" s="60"/>
      <c r="C45" s="60"/>
      <c r="D45" s="33"/>
      <c r="E45" s="33"/>
      <c r="F45" s="33"/>
      <c r="G45" s="33"/>
      <c r="H45" s="33"/>
      <c r="I45" s="33"/>
    </row>
    <row r="46" spans="1:9" ht="12.75">
      <c r="A46" s="60"/>
      <c r="B46" s="60"/>
      <c r="C46" s="60"/>
      <c r="D46" s="33"/>
      <c r="E46" s="33"/>
      <c r="F46" s="33"/>
      <c r="G46" s="33"/>
      <c r="H46" s="33"/>
      <c r="I46" s="33"/>
    </row>
    <row r="47" spans="1:9" ht="12.75">
      <c r="A47" s="60"/>
      <c r="B47" s="60"/>
      <c r="C47" s="60"/>
      <c r="D47" s="33"/>
      <c r="E47" s="33"/>
      <c r="F47" s="33"/>
      <c r="G47" s="33"/>
      <c r="H47" s="33"/>
      <c r="I47" s="33"/>
    </row>
    <row r="48" spans="1:9" ht="12.75">
      <c r="A48" s="60"/>
      <c r="B48" s="60"/>
      <c r="C48" s="60"/>
      <c r="D48" s="33"/>
      <c r="E48" s="33"/>
      <c r="F48" s="33"/>
      <c r="G48" s="33"/>
      <c r="H48" s="33"/>
      <c r="I48" s="33"/>
    </row>
    <row r="49" spans="1:9" ht="12.75">
      <c r="A49" s="60"/>
      <c r="B49" s="60"/>
      <c r="C49" s="60"/>
      <c r="D49" s="33"/>
      <c r="E49" s="33"/>
      <c r="F49" s="33"/>
      <c r="G49" s="33"/>
      <c r="H49" s="33"/>
      <c r="I49" s="33"/>
    </row>
    <row r="50" spans="1:9" ht="12.75">
      <c r="A50" s="60"/>
      <c r="B50" s="60"/>
      <c r="C50" s="60"/>
      <c r="D50" s="33"/>
      <c r="E50" s="33"/>
      <c r="F50" s="33"/>
      <c r="G50" s="33"/>
      <c r="H50" s="33"/>
      <c r="I50" s="33"/>
    </row>
    <row r="51" spans="1:9" ht="12.75">
      <c r="A51" s="60"/>
      <c r="B51" s="60"/>
      <c r="C51" s="60"/>
      <c r="D51" s="33"/>
      <c r="E51" s="33"/>
      <c r="F51" s="33"/>
      <c r="G51" s="33"/>
      <c r="H51" s="33"/>
      <c r="I51" s="33"/>
    </row>
    <row r="52" spans="1:9" ht="12.75">
      <c r="A52" s="60"/>
      <c r="B52" s="60"/>
      <c r="C52" s="60"/>
      <c r="D52" s="33"/>
      <c r="E52" s="33"/>
      <c r="F52" s="33"/>
      <c r="G52" s="33"/>
      <c r="H52" s="33"/>
      <c r="I52" s="33"/>
    </row>
    <row r="53" spans="1:9" ht="12.75">
      <c r="A53" s="60"/>
      <c r="B53" s="60"/>
      <c r="C53" s="60"/>
      <c r="D53" s="33"/>
      <c r="E53" s="33"/>
      <c r="F53" s="33"/>
      <c r="G53" s="33"/>
      <c r="H53" s="33"/>
      <c r="I53" s="33"/>
    </row>
    <row r="54" spans="1:9" ht="12.75">
      <c r="A54" s="60"/>
      <c r="B54" s="60"/>
      <c r="C54" s="60"/>
      <c r="D54" s="33"/>
      <c r="E54" s="33"/>
      <c r="F54" s="33"/>
      <c r="G54" s="33"/>
      <c r="H54" s="33"/>
      <c r="I54" s="33"/>
    </row>
    <row r="55" spans="1:9" ht="12.75">
      <c r="A55" s="60"/>
      <c r="B55" s="60"/>
      <c r="C55" s="60"/>
      <c r="D55" s="33"/>
      <c r="E55" s="33"/>
      <c r="F55" s="33"/>
      <c r="G55" s="33"/>
      <c r="H55" s="33"/>
      <c r="I55" s="33"/>
    </row>
    <row r="56" spans="1:9" ht="12.75">
      <c r="A56" s="60"/>
      <c r="B56" s="60"/>
      <c r="C56" s="60"/>
      <c r="D56" s="33"/>
      <c r="E56" s="33"/>
      <c r="F56" s="33"/>
      <c r="G56" s="33"/>
      <c r="H56" s="33"/>
      <c r="I56" s="33"/>
    </row>
    <row r="57" spans="1:9" ht="12.75">
      <c r="A57" s="60"/>
      <c r="B57" s="60"/>
      <c r="C57" s="60"/>
      <c r="D57" s="33"/>
      <c r="E57" s="33"/>
      <c r="F57" s="33"/>
      <c r="G57" s="33"/>
      <c r="H57" s="33"/>
      <c r="I57" s="33"/>
    </row>
    <row r="58" spans="1:9" ht="12.75">
      <c r="A58" s="60"/>
      <c r="B58" s="60"/>
      <c r="C58" s="60"/>
      <c r="D58" s="33"/>
      <c r="E58" s="33"/>
      <c r="F58" s="33"/>
      <c r="G58" s="33"/>
      <c r="H58" s="33"/>
      <c r="I58" s="33"/>
    </row>
    <row r="59" spans="1:9" ht="12.75">
      <c r="A59" s="60"/>
      <c r="B59" s="60"/>
      <c r="C59" s="60"/>
      <c r="D59" s="33"/>
      <c r="E59" s="33"/>
      <c r="F59" s="33"/>
      <c r="G59" s="33"/>
      <c r="H59" s="33"/>
      <c r="I59" s="33"/>
    </row>
    <row r="60" spans="1:9" ht="12.75">
      <c r="A60" s="60"/>
      <c r="B60" s="60"/>
      <c r="C60" s="60"/>
      <c r="D60" s="33"/>
      <c r="E60" s="33"/>
      <c r="F60" s="33"/>
      <c r="G60" s="33"/>
      <c r="H60" s="33"/>
      <c r="I60" s="33"/>
    </row>
    <row r="61" spans="1:9" ht="12.75">
      <c r="A61" s="60"/>
      <c r="B61" s="60"/>
      <c r="C61" s="60"/>
      <c r="D61" s="33"/>
      <c r="E61" s="33"/>
      <c r="F61" s="33"/>
      <c r="G61" s="33"/>
      <c r="H61" s="33"/>
      <c r="I61" s="33"/>
    </row>
    <row r="62" spans="1:9" ht="12.75">
      <c r="A62" s="60"/>
      <c r="B62" s="60"/>
      <c r="C62" s="60"/>
      <c r="D62" s="33"/>
      <c r="E62" s="33"/>
      <c r="F62" s="33"/>
      <c r="G62" s="33"/>
      <c r="H62" s="33"/>
      <c r="I62" s="33"/>
    </row>
    <row r="63" spans="1:9" ht="12.75">
      <c r="A63" s="60"/>
      <c r="B63" s="60"/>
      <c r="C63" s="60"/>
      <c r="D63" s="33"/>
      <c r="E63" s="33"/>
      <c r="F63" s="33"/>
      <c r="G63" s="33"/>
      <c r="H63" s="33"/>
      <c r="I63" s="33"/>
    </row>
    <row r="64" spans="1:9" ht="12.75">
      <c r="A64" s="60"/>
      <c r="B64" s="60"/>
      <c r="C64" s="60"/>
      <c r="D64" s="33"/>
      <c r="E64" s="33"/>
      <c r="F64" s="33"/>
      <c r="G64" s="33"/>
      <c r="H64" s="33"/>
      <c r="I64" s="33"/>
    </row>
    <row r="65" spans="1:9" ht="12.75">
      <c r="A65" s="60"/>
      <c r="B65" s="60"/>
      <c r="C65" s="60"/>
      <c r="D65" s="33"/>
      <c r="E65" s="33"/>
      <c r="F65" s="33"/>
      <c r="G65" s="33"/>
      <c r="H65" s="33"/>
      <c r="I65" s="33"/>
    </row>
    <row r="66" spans="1:9" ht="12.75">
      <c r="A66" s="60"/>
      <c r="B66" s="60"/>
      <c r="C66" s="60"/>
      <c r="D66" s="33"/>
      <c r="E66" s="33"/>
      <c r="F66" s="33"/>
      <c r="G66" s="33"/>
      <c r="H66" s="33"/>
      <c r="I66" s="33"/>
    </row>
    <row r="67" spans="1:9" ht="12.75">
      <c r="A67" s="60"/>
      <c r="B67" s="60"/>
      <c r="C67" s="60"/>
      <c r="D67" s="33"/>
      <c r="E67" s="33"/>
      <c r="F67" s="33"/>
      <c r="G67" s="33"/>
      <c r="H67" s="33"/>
      <c r="I67" s="33"/>
    </row>
    <row r="68" spans="1:9" ht="12.75">
      <c r="A68" s="60"/>
      <c r="B68" s="60"/>
      <c r="C68" s="60"/>
      <c r="D68" s="33"/>
      <c r="E68" s="33"/>
      <c r="F68" s="33"/>
      <c r="G68" s="33"/>
      <c r="H68" s="33"/>
      <c r="I68" s="33"/>
    </row>
    <row r="69" spans="1:9" ht="12.75">
      <c r="A69" s="60"/>
      <c r="B69" s="60"/>
      <c r="C69" s="60"/>
      <c r="D69" s="33"/>
      <c r="E69" s="33"/>
      <c r="F69" s="33"/>
      <c r="G69" s="33"/>
      <c r="H69" s="33"/>
      <c r="I69" s="33"/>
    </row>
    <row r="70" spans="1:9" ht="12.75">
      <c r="A70" s="60"/>
      <c r="B70" s="60"/>
      <c r="C70" s="60"/>
      <c r="D70" s="33"/>
      <c r="E70" s="33"/>
      <c r="F70" s="33"/>
      <c r="G70" s="33"/>
      <c r="H70" s="33"/>
      <c r="I70" s="33"/>
    </row>
    <row r="71" spans="1:9" ht="12.75">
      <c r="A71" s="60"/>
      <c r="B71" s="60"/>
      <c r="C71" s="60"/>
      <c r="D71" s="33"/>
      <c r="E71" s="33"/>
      <c r="F71" s="33"/>
      <c r="G71" s="33"/>
      <c r="H71" s="33"/>
      <c r="I71" s="33"/>
    </row>
    <row r="72" spans="1:9" ht="12.75">
      <c r="A72" s="60"/>
      <c r="B72" s="60"/>
      <c r="C72" s="60"/>
      <c r="D72" s="33"/>
      <c r="E72" s="33"/>
      <c r="F72" s="33"/>
      <c r="G72" s="33"/>
      <c r="H72" s="33"/>
      <c r="I72" s="33"/>
    </row>
    <row r="73" spans="1:9" ht="12.75">
      <c r="A73" s="60"/>
      <c r="B73" s="60"/>
      <c r="C73" s="60"/>
      <c r="D73" s="33"/>
      <c r="E73" s="33"/>
      <c r="F73" s="33"/>
      <c r="G73" s="33"/>
      <c r="H73" s="33"/>
      <c r="I73" s="33"/>
    </row>
    <row r="74" spans="1:9" ht="12.75">
      <c r="A74" s="60"/>
      <c r="B74" s="60"/>
      <c r="C74" s="60"/>
      <c r="D74" s="33"/>
      <c r="E74" s="33"/>
      <c r="F74" s="33"/>
      <c r="G74" s="33"/>
      <c r="H74" s="33"/>
      <c r="I74" s="33"/>
    </row>
    <row r="75" spans="1:9" ht="12.75">
      <c r="A75" s="60"/>
      <c r="B75" s="60"/>
      <c r="C75" s="60"/>
      <c r="D75" s="33"/>
      <c r="E75" s="33"/>
      <c r="F75" s="33"/>
      <c r="G75" s="33"/>
      <c r="H75" s="33"/>
      <c r="I75" s="33"/>
    </row>
    <row r="76" spans="1:9" ht="12.75">
      <c r="A76" s="60"/>
      <c r="B76" s="60"/>
      <c r="C76" s="60"/>
      <c r="D76" s="33"/>
      <c r="E76" s="33"/>
      <c r="F76" s="33"/>
      <c r="G76" s="33"/>
      <c r="H76" s="33"/>
      <c r="I76" s="33"/>
    </row>
    <row r="77" spans="1:9" ht="12.75">
      <c r="A77" s="60"/>
      <c r="B77" s="60"/>
      <c r="C77" s="60"/>
      <c r="D77" s="33"/>
      <c r="E77" s="33"/>
      <c r="F77" s="33"/>
      <c r="G77" s="33"/>
      <c r="H77" s="33"/>
      <c r="I77" s="33"/>
    </row>
    <row r="78" spans="1:9" ht="12.75">
      <c r="A78" s="60"/>
      <c r="B78" s="60"/>
      <c r="C78" s="60"/>
      <c r="D78" s="33"/>
      <c r="E78" s="33"/>
      <c r="F78" s="33"/>
      <c r="G78" s="33"/>
      <c r="H78" s="33"/>
      <c r="I78" s="33"/>
    </row>
    <row r="79" spans="1:9" ht="12.75">
      <c r="A79" s="60"/>
      <c r="B79" s="60"/>
      <c r="C79" s="60"/>
      <c r="D79" s="33"/>
      <c r="E79" s="33"/>
      <c r="F79" s="33"/>
      <c r="G79" s="33"/>
      <c r="H79" s="33"/>
      <c r="I79" s="33"/>
    </row>
    <row r="80" spans="1:9" ht="12.75">
      <c r="A80" s="60"/>
      <c r="B80" s="60"/>
      <c r="C80" s="60"/>
      <c r="D80" s="33"/>
      <c r="E80" s="33"/>
      <c r="F80" s="33"/>
      <c r="G80" s="33"/>
      <c r="H80" s="33"/>
      <c r="I80" s="33"/>
    </row>
    <row r="81" spans="1:9" ht="12.75">
      <c r="A81" s="60"/>
      <c r="B81" s="60"/>
      <c r="C81" s="60"/>
      <c r="D81" s="33"/>
      <c r="E81" s="33"/>
      <c r="F81" s="33"/>
      <c r="G81" s="33"/>
      <c r="H81" s="33"/>
      <c r="I81" s="33"/>
    </row>
    <row r="82" spans="1:9" ht="12.75">
      <c r="A82" s="60"/>
      <c r="B82" s="60"/>
      <c r="C82" s="60"/>
      <c r="D82" s="33"/>
      <c r="E82" s="33"/>
      <c r="F82" s="33"/>
      <c r="G82" s="33"/>
      <c r="H82" s="33"/>
      <c r="I82" s="33"/>
    </row>
    <row r="83" spans="1:9" ht="12.75">
      <c r="A83" s="60"/>
      <c r="B83" s="60"/>
      <c r="C83" s="60"/>
      <c r="D83" s="33"/>
      <c r="E83" s="33"/>
      <c r="F83" s="33"/>
      <c r="G83" s="33"/>
      <c r="H83" s="33"/>
      <c r="I83" s="33"/>
    </row>
    <row r="84" spans="1:9" ht="12.75">
      <c r="A84" s="60"/>
      <c r="B84" s="60"/>
      <c r="C84" s="60"/>
      <c r="D84" s="33"/>
      <c r="E84" s="33"/>
      <c r="F84" s="33"/>
      <c r="G84" s="33"/>
      <c r="H84" s="33"/>
      <c r="I84" s="33"/>
    </row>
    <row r="85" spans="1:9" ht="12.75">
      <c r="A85" s="60"/>
      <c r="B85" s="60"/>
      <c r="C85" s="60"/>
      <c r="D85" s="33"/>
      <c r="E85" s="33"/>
      <c r="F85" s="33"/>
      <c r="G85" s="33"/>
      <c r="H85" s="33"/>
      <c r="I85" s="33"/>
    </row>
    <row r="86" spans="1:9" ht="12.75">
      <c r="A86" s="60"/>
      <c r="B86" s="60"/>
      <c r="C86" s="60"/>
      <c r="D86" s="33"/>
      <c r="E86" s="33"/>
      <c r="F86" s="33"/>
      <c r="G86" s="33"/>
      <c r="H86" s="33"/>
      <c r="I86" s="33"/>
    </row>
    <row r="87" spans="1:9" ht="12.75">
      <c r="A87" s="60"/>
      <c r="B87" s="60"/>
      <c r="C87" s="60"/>
      <c r="D87" s="33"/>
      <c r="E87" s="33"/>
      <c r="F87" s="33"/>
      <c r="G87" s="33"/>
      <c r="H87" s="33"/>
      <c r="I87" s="33"/>
    </row>
    <row r="88" spans="1:9" ht="12.75">
      <c r="A88" s="60"/>
      <c r="B88" s="60"/>
      <c r="C88" s="60"/>
      <c r="D88" s="33"/>
      <c r="E88" s="33"/>
      <c r="F88" s="33"/>
      <c r="G88" s="33"/>
      <c r="H88" s="33"/>
      <c r="I88" s="33"/>
    </row>
    <row r="89" spans="1:9" ht="12.75">
      <c r="A89" s="60"/>
      <c r="B89" s="60"/>
      <c r="C89" s="60"/>
      <c r="D89" s="33"/>
      <c r="E89" s="33"/>
      <c r="F89" s="33"/>
      <c r="G89" s="33"/>
      <c r="H89" s="33"/>
      <c r="I89" s="33"/>
    </row>
    <row r="90" spans="1:9" ht="12.75">
      <c r="A90" s="60"/>
      <c r="B90" s="60"/>
      <c r="C90" s="60"/>
      <c r="D90" s="33"/>
      <c r="E90" s="33"/>
      <c r="F90" s="33"/>
      <c r="G90" s="33"/>
      <c r="H90" s="33"/>
      <c r="I90" s="33"/>
    </row>
    <row r="91" spans="1:9" ht="12.75">
      <c r="A91" s="60"/>
      <c r="B91" s="60"/>
      <c r="C91" s="60"/>
      <c r="D91" s="33"/>
      <c r="E91" s="33"/>
      <c r="F91" s="33"/>
      <c r="G91" s="33"/>
      <c r="H91" s="33"/>
      <c r="I91" s="33"/>
    </row>
    <row r="92" spans="1:9" ht="12.75">
      <c r="A92" s="60"/>
      <c r="B92" s="60"/>
      <c r="C92" s="60"/>
      <c r="D92" s="33"/>
      <c r="E92" s="33"/>
      <c r="F92" s="33"/>
      <c r="G92" s="33"/>
      <c r="H92" s="33"/>
      <c r="I92" s="33"/>
    </row>
    <row r="93" spans="1:9" ht="12.75">
      <c r="A93" s="60"/>
      <c r="B93" s="60"/>
      <c r="C93" s="60"/>
      <c r="D93" s="33"/>
      <c r="E93" s="33"/>
      <c r="F93" s="33"/>
      <c r="G93" s="33"/>
      <c r="H93" s="33"/>
      <c r="I93" s="33"/>
    </row>
    <row r="94" spans="1:9" ht="12.75">
      <c r="A94" s="60"/>
      <c r="B94" s="60"/>
      <c r="C94" s="60"/>
      <c r="D94" s="33"/>
      <c r="E94" s="33"/>
      <c r="F94" s="33"/>
      <c r="G94" s="33"/>
      <c r="H94" s="33"/>
      <c r="I94" s="33"/>
    </row>
    <row r="95" spans="1:9" ht="12.75">
      <c r="A95" s="60"/>
      <c r="B95" s="60"/>
      <c r="C95" s="60"/>
      <c r="D95" s="33"/>
      <c r="E95" s="33"/>
      <c r="F95" s="33"/>
      <c r="G95" s="33"/>
      <c r="H95" s="33"/>
      <c r="I95" s="33"/>
    </row>
    <row r="96" spans="1:9" ht="12.75">
      <c r="A96" s="60"/>
      <c r="B96" s="60"/>
      <c r="C96" s="60"/>
      <c r="D96" s="33"/>
      <c r="E96" s="33"/>
      <c r="F96" s="33"/>
      <c r="G96" s="33"/>
      <c r="H96" s="33"/>
      <c r="I96" s="33"/>
    </row>
    <row r="97" spans="1:9" ht="12.75">
      <c r="A97" s="60"/>
      <c r="B97" s="60"/>
      <c r="C97" s="60"/>
      <c r="D97" s="33"/>
      <c r="E97" s="33"/>
      <c r="F97" s="33"/>
      <c r="G97" s="33"/>
      <c r="H97" s="33"/>
      <c r="I97" s="33"/>
    </row>
    <row r="98" spans="1:9" ht="12.75">
      <c r="A98" s="60"/>
      <c r="B98" s="60"/>
      <c r="C98" s="60"/>
      <c r="D98" s="33"/>
      <c r="E98" s="33"/>
      <c r="F98" s="33"/>
      <c r="G98" s="33"/>
      <c r="H98" s="33"/>
      <c r="I98" s="33"/>
    </row>
    <row r="99" spans="1:9" ht="12.75">
      <c r="A99" s="60"/>
      <c r="B99" s="60"/>
      <c r="C99" s="60"/>
      <c r="D99" s="33"/>
      <c r="E99" s="33"/>
      <c r="F99" s="33"/>
      <c r="G99" s="33"/>
      <c r="H99" s="33"/>
      <c r="I99" s="33"/>
    </row>
    <row r="100" spans="1:9" ht="12.75">
      <c r="A100" s="60"/>
      <c r="B100" s="60"/>
      <c r="C100" s="60"/>
      <c r="D100" s="33"/>
      <c r="E100" s="33"/>
      <c r="F100" s="33"/>
      <c r="G100" s="33"/>
      <c r="H100" s="33"/>
      <c r="I100" s="33"/>
    </row>
    <row r="101" spans="1:9" ht="12.75">
      <c r="A101" s="60"/>
      <c r="B101" s="60"/>
      <c r="C101" s="60"/>
      <c r="D101" s="33"/>
      <c r="E101" s="33"/>
      <c r="F101" s="33"/>
      <c r="G101" s="33"/>
      <c r="H101" s="33"/>
      <c r="I101" s="33"/>
    </row>
    <row r="102" spans="1:9" ht="12.75">
      <c r="A102" s="60"/>
      <c r="B102" s="60"/>
      <c r="C102" s="60"/>
      <c r="D102" s="33"/>
      <c r="E102" s="33"/>
      <c r="F102" s="33"/>
      <c r="G102" s="33"/>
      <c r="H102" s="33"/>
      <c r="I102" s="33"/>
    </row>
    <row r="103" spans="1:9" ht="12.75">
      <c r="A103" s="60"/>
      <c r="B103" s="60"/>
      <c r="C103" s="60"/>
      <c r="D103" s="33"/>
      <c r="E103" s="33"/>
      <c r="F103" s="33"/>
      <c r="G103" s="33"/>
      <c r="H103" s="33"/>
      <c r="I103" s="33"/>
    </row>
    <row r="104" spans="1:9" ht="12.75">
      <c r="A104" s="60"/>
      <c r="B104" s="60"/>
      <c r="C104" s="60"/>
      <c r="D104" s="33"/>
      <c r="E104" s="33"/>
      <c r="F104" s="33"/>
      <c r="G104" s="33"/>
      <c r="H104" s="33"/>
      <c r="I104" s="33"/>
    </row>
    <row r="105" spans="1:9" ht="12.75">
      <c r="A105" s="60"/>
      <c r="B105" s="60"/>
      <c r="C105" s="60"/>
      <c r="D105" s="33"/>
      <c r="E105" s="33"/>
      <c r="F105" s="33"/>
      <c r="G105" s="33"/>
      <c r="H105" s="33"/>
      <c r="I105" s="33"/>
    </row>
    <row r="106" spans="1:9" ht="12.75">
      <c r="A106" s="60"/>
      <c r="B106" s="60"/>
      <c r="C106" s="60"/>
      <c r="D106" s="33"/>
      <c r="E106" s="33"/>
      <c r="F106" s="33"/>
      <c r="G106" s="33"/>
      <c r="H106" s="33"/>
      <c r="I106" s="33"/>
    </row>
    <row r="107" spans="1:9" ht="12.75">
      <c r="A107" s="60"/>
      <c r="B107" s="60"/>
      <c r="C107" s="60"/>
      <c r="D107" s="33"/>
      <c r="E107" s="33"/>
      <c r="F107" s="33"/>
      <c r="G107" s="33"/>
      <c r="H107" s="33"/>
      <c r="I107" s="33"/>
    </row>
    <row r="108" spans="1:9" ht="12.75">
      <c r="A108" s="60"/>
      <c r="B108" s="60"/>
      <c r="C108" s="60"/>
      <c r="D108" s="33"/>
      <c r="E108" s="33"/>
      <c r="F108" s="33"/>
      <c r="G108" s="33"/>
      <c r="H108" s="33"/>
      <c r="I108" s="33"/>
    </row>
    <row r="109" spans="1:9" ht="12.75">
      <c r="A109" s="60"/>
      <c r="B109" s="60"/>
      <c r="C109" s="60"/>
      <c r="D109" s="33"/>
      <c r="E109" s="33"/>
      <c r="F109" s="33"/>
      <c r="G109" s="33"/>
      <c r="H109" s="33"/>
      <c r="I109" s="33"/>
    </row>
    <row r="110" spans="1:9" ht="12.75">
      <c r="A110" s="60"/>
      <c r="B110" s="60"/>
      <c r="C110" s="60"/>
      <c r="D110" s="33"/>
      <c r="E110" s="33"/>
      <c r="F110" s="33"/>
      <c r="G110" s="33"/>
      <c r="H110" s="33"/>
      <c r="I110" s="33"/>
    </row>
    <row r="111" spans="1:9" ht="12.75">
      <c r="A111" s="60"/>
      <c r="B111" s="60"/>
      <c r="C111" s="60"/>
      <c r="D111" s="33"/>
      <c r="E111" s="33"/>
      <c r="F111" s="33"/>
      <c r="G111" s="33"/>
      <c r="H111" s="33"/>
      <c r="I111" s="33"/>
    </row>
    <row r="112" spans="1:9" ht="12.75">
      <c r="A112" s="60"/>
      <c r="B112" s="60"/>
      <c r="C112" s="60"/>
      <c r="D112" s="33"/>
      <c r="E112" s="33"/>
      <c r="F112" s="33"/>
      <c r="G112" s="33"/>
      <c r="H112" s="33"/>
      <c r="I112" s="33"/>
    </row>
    <row r="113" spans="1:9" ht="12.75">
      <c r="A113" s="60"/>
      <c r="B113" s="60"/>
      <c r="C113" s="60"/>
      <c r="D113" s="33"/>
      <c r="E113" s="33"/>
      <c r="F113" s="33"/>
      <c r="G113" s="33"/>
      <c r="H113" s="33"/>
      <c r="I113" s="33"/>
    </row>
    <row r="114" spans="1:9" ht="12.75">
      <c r="A114" s="60"/>
      <c r="B114" s="60"/>
      <c r="C114" s="60"/>
      <c r="D114" s="33"/>
      <c r="E114" s="33"/>
      <c r="F114" s="33"/>
      <c r="G114" s="33"/>
      <c r="H114" s="33"/>
      <c r="I114" s="33"/>
    </row>
    <row r="115" spans="1:9" ht="12.75">
      <c r="A115" s="60"/>
      <c r="B115" s="60"/>
      <c r="C115" s="60"/>
      <c r="D115" s="33"/>
      <c r="E115" s="33"/>
      <c r="F115" s="33"/>
      <c r="G115" s="33"/>
      <c r="H115" s="33"/>
      <c r="I115" s="33"/>
    </row>
    <row r="116" spans="1:9" ht="12.75">
      <c r="A116" s="60"/>
      <c r="B116" s="60"/>
      <c r="C116" s="60"/>
      <c r="D116" s="33"/>
      <c r="E116" s="33"/>
      <c r="F116" s="33"/>
      <c r="G116" s="33"/>
      <c r="H116" s="33"/>
      <c r="I116" s="33"/>
    </row>
    <row r="117" spans="1:9" ht="12.75">
      <c r="A117" s="60"/>
      <c r="B117" s="60"/>
      <c r="C117" s="60"/>
      <c r="D117" s="33"/>
      <c r="E117" s="33"/>
      <c r="F117" s="33"/>
      <c r="G117" s="33"/>
      <c r="H117" s="33"/>
      <c r="I117" s="33"/>
    </row>
    <row r="118" spans="1:9" ht="12.75">
      <c r="A118" s="60"/>
      <c r="B118" s="60"/>
      <c r="C118" s="60"/>
      <c r="D118" s="33"/>
      <c r="E118" s="33"/>
      <c r="F118" s="33"/>
      <c r="G118" s="33"/>
      <c r="H118" s="33"/>
      <c r="I118" s="33"/>
    </row>
    <row r="119" spans="1:9" ht="12.75">
      <c r="A119" s="60"/>
      <c r="B119" s="60"/>
      <c r="C119" s="60"/>
      <c r="D119" s="33"/>
      <c r="E119" s="33"/>
      <c r="F119" s="33"/>
      <c r="G119" s="33"/>
      <c r="H119" s="33"/>
      <c r="I119" s="33"/>
    </row>
    <row r="120" spans="1:9" ht="12.75">
      <c r="A120" s="60"/>
      <c r="B120" s="60"/>
      <c r="C120" s="60"/>
      <c r="D120" s="33"/>
      <c r="E120" s="33"/>
      <c r="F120" s="33"/>
      <c r="G120" s="33"/>
      <c r="H120" s="33"/>
      <c r="I120" s="33"/>
    </row>
    <row r="121" spans="1:9" ht="12.75">
      <c r="A121" s="60"/>
      <c r="B121" s="60"/>
      <c r="C121" s="60"/>
      <c r="D121" s="33"/>
      <c r="E121" s="33"/>
      <c r="F121" s="33"/>
      <c r="G121" s="33"/>
      <c r="H121" s="33"/>
      <c r="I121" s="33"/>
    </row>
    <row r="122" spans="1:9" ht="12.75">
      <c r="A122" s="60"/>
      <c r="B122" s="60"/>
      <c r="C122" s="60"/>
      <c r="D122" s="33"/>
      <c r="E122" s="33"/>
      <c r="F122" s="33"/>
      <c r="G122" s="33"/>
      <c r="H122" s="33"/>
      <c r="I122" s="33"/>
    </row>
    <row r="123" spans="1:9" ht="12.75">
      <c r="A123" s="60"/>
      <c r="B123" s="60"/>
      <c r="C123" s="60"/>
      <c r="D123" s="33"/>
      <c r="E123" s="33"/>
      <c r="F123" s="33"/>
      <c r="G123" s="33"/>
      <c r="H123" s="33"/>
      <c r="I123" s="33"/>
    </row>
    <row r="124" spans="1:9" ht="12.75">
      <c r="A124" s="60"/>
      <c r="B124" s="60"/>
      <c r="C124" s="60"/>
      <c r="D124" s="33"/>
      <c r="E124" s="33"/>
      <c r="F124" s="33"/>
      <c r="G124" s="33"/>
      <c r="H124" s="33"/>
      <c r="I124" s="33"/>
    </row>
    <row r="125" spans="1:9" ht="12.75">
      <c r="A125" s="60"/>
      <c r="B125" s="60"/>
      <c r="C125" s="60"/>
      <c r="D125" s="33"/>
      <c r="E125" s="33"/>
      <c r="F125" s="33"/>
      <c r="G125" s="33"/>
      <c r="H125" s="33"/>
      <c r="I125" s="33"/>
    </row>
    <row r="126" spans="1:9" ht="12.75">
      <c r="A126" s="60"/>
      <c r="B126" s="60"/>
      <c r="C126" s="60"/>
      <c r="D126" s="33"/>
      <c r="E126" s="33"/>
      <c r="F126" s="33"/>
      <c r="G126" s="33"/>
      <c r="H126" s="33"/>
      <c r="I126" s="33"/>
    </row>
    <row r="127" spans="1:9" ht="12.75">
      <c r="A127" s="60"/>
      <c r="B127" s="60"/>
      <c r="C127" s="60"/>
      <c r="D127" s="33"/>
      <c r="E127" s="33"/>
      <c r="F127" s="33"/>
      <c r="G127" s="33"/>
      <c r="H127" s="33"/>
      <c r="I127" s="33"/>
    </row>
    <row r="128" spans="1:9" ht="12.75">
      <c r="A128" s="60"/>
      <c r="B128" s="60"/>
      <c r="C128" s="60"/>
      <c r="D128" s="33"/>
      <c r="E128" s="33"/>
      <c r="F128" s="33"/>
      <c r="G128" s="33"/>
      <c r="H128" s="33"/>
      <c r="I128" s="33"/>
    </row>
    <row r="129" spans="1:9" ht="12.75">
      <c r="A129" s="60"/>
      <c r="B129" s="60"/>
      <c r="C129" s="60"/>
      <c r="D129" s="33"/>
      <c r="E129" s="33"/>
      <c r="F129" s="33"/>
      <c r="G129" s="33"/>
      <c r="H129" s="33"/>
      <c r="I129" s="33"/>
    </row>
    <row r="130" spans="1:9" ht="12.75">
      <c r="A130" s="60"/>
      <c r="B130" s="60"/>
      <c r="C130" s="60"/>
      <c r="D130" s="33"/>
      <c r="E130" s="33"/>
      <c r="F130" s="33"/>
      <c r="G130" s="33"/>
      <c r="H130" s="33"/>
      <c r="I130" s="33"/>
    </row>
    <row r="131" spans="1:9" ht="12.75">
      <c r="A131" s="60"/>
      <c r="B131" s="60"/>
      <c r="C131" s="60"/>
      <c r="D131" s="33"/>
      <c r="E131" s="33"/>
      <c r="F131" s="33"/>
      <c r="G131" s="33"/>
      <c r="H131" s="33"/>
      <c r="I131" s="33"/>
    </row>
    <row r="132" spans="1:9" ht="12.75">
      <c r="A132" s="60"/>
      <c r="B132" s="60"/>
      <c r="C132" s="60"/>
      <c r="D132" s="33"/>
      <c r="E132" s="33"/>
      <c r="F132" s="33"/>
      <c r="G132" s="33"/>
      <c r="H132" s="33"/>
      <c r="I132" s="33"/>
    </row>
    <row r="133" spans="1:9" ht="12.75">
      <c r="A133" s="60"/>
      <c r="B133" s="60"/>
      <c r="C133" s="60"/>
      <c r="D133" s="33"/>
      <c r="E133" s="33"/>
      <c r="F133" s="33"/>
      <c r="G133" s="33"/>
      <c r="H133" s="33"/>
      <c r="I133" s="33"/>
    </row>
    <row r="134" spans="1:9" ht="12.75">
      <c r="A134" s="60"/>
      <c r="B134" s="60"/>
      <c r="C134" s="60"/>
      <c r="D134" s="33"/>
      <c r="E134" s="33"/>
      <c r="F134" s="33"/>
      <c r="G134" s="33"/>
      <c r="H134" s="33"/>
      <c r="I134" s="33"/>
    </row>
    <row r="135" spans="1:9" ht="12.75">
      <c r="A135" s="60"/>
      <c r="B135" s="60"/>
      <c r="C135" s="60"/>
      <c r="D135" s="33"/>
      <c r="E135" s="33"/>
      <c r="F135" s="33"/>
      <c r="G135" s="33"/>
      <c r="H135" s="33"/>
      <c r="I135" s="33"/>
    </row>
    <row r="136" spans="1:9" ht="12.75">
      <c r="A136" s="60"/>
      <c r="B136" s="60"/>
      <c r="C136" s="60"/>
      <c r="D136" s="33"/>
      <c r="E136" s="33"/>
      <c r="F136" s="33"/>
      <c r="G136" s="33"/>
      <c r="H136" s="33"/>
      <c r="I136" s="33"/>
    </row>
    <row r="137" spans="1:9" ht="12.75">
      <c r="A137" s="60"/>
      <c r="B137" s="60"/>
      <c r="C137" s="60"/>
      <c r="D137" s="33"/>
      <c r="E137" s="33"/>
      <c r="F137" s="33"/>
      <c r="G137" s="33"/>
      <c r="H137" s="33"/>
      <c r="I137" s="33"/>
    </row>
    <row r="138" spans="1:9" ht="12.75">
      <c r="A138" s="60"/>
      <c r="B138" s="60"/>
      <c r="C138" s="60"/>
      <c r="D138" s="33"/>
      <c r="E138" s="33"/>
      <c r="F138" s="33"/>
      <c r="G138" s="33"/>
      <c r="H138" s="33"/>
      <c r="I138" s="33"/>
    </row>
    <row r="139" spans="1:9" ht="12.75">
      <c r="A139" s="60"/>
      <c r="B139" s="60"/>
      <c r="C139" s="60"/>
      <c r="D139" s="33"/>
      <c r="E139" s="33"/>
      <c r="F139" s="33"/>
      <c r="G139" s="33"/>
      <c r="H139" s="33"/>
      <c r="I139" s="33"/>
    </row>
    <row r="140" spans="1:9" ht="12.75">
      <c r="A140" s="60"/>
      <c r="B140" s="60"/>
      <c r="C140" s="60"/>
      <c r="D140" s="33"/>
      <c r="E140" s="33"/>
      <c r="F140" s="33"/>
      <c r="G140" s="33"/>
      <c r="H140" s="33"/>
      <c r="I140" s="33"/>
    </row>
    <row r="141" spans="1:9" ht="12.75">
      <c r="A141" s="60"/>
      <c r="B141" s="60"/>
      <c r="C141" s="60"/>
      <c r="D141" s="33"/>
      <c r="E141" s="33"/>
      <c r="F141" s="33"/>
      <c r="G141" s="33"/>
      <c r="H141" s="33"/>
      <c r="I141" s="33"/>
    </row>
    <row r="142" spans="1:9" ht="12.75">
      <c r="A142" s="60"/>
      <c r="B142" s="60"/>
      <c r="C142" s="60"/>
      <c r="D142" s="33"/>
      <c r="E142" s="33"/>
      <c r="F142" s="33"/>
      <c r="G142" s="33"/>
      <c r="H142" s="33"/>
      <c r="I142" s="33"/>
    </row>
    <row r="143" spans="1:9" ht="12.75">
      <c r="A143" s="60"/>
      <c r="B143" s="60"/>
      <c r="C143" s="60"/>
      <c r="D143" s="33"/>
      <c r="E143" s="33"/>
      <c r="F143" s="33"/>
      <c r="G143" s="33"/>
      <c r="H143" s="33"/>
      <c r="I143" s="33"/>
    </row>
    <row r="144" spans="1:9" ht="12.75">
      <c r="A144" s="60"/>
      <c r="B144" s="60"/>
      <c r="C144" s="60"/>
      <c r="D144" s="33"/>
      <c r="E144" s="33"/>
      <c r="F144" s="33"/>
      <c r="G144" s="33"/>
      <c r="H144" s="33"/>
      <c r="I144" s="33"/>
    </row>
    <row r="145" spans="1:9" ht="12.75">
      <c r="A145" s="60"/>
      <c r="B145" s="60"/>
      <c r="C145" s="60"/>
      <c r="D145" s="33"/>
      <c r="E145" s="33"/>
      <c r="F145" s="33"/>
      <c r="G145" s="33"/>
      <c r="H145" s="33"/>
      <c r="I145" s="33"/>
    </row>
    <row r="146" spans="1:9" ht="12.75">
      <c r="A146" s="60"/>
      <c r="B146" s="60"/>
      <c r="C146" s="60"/>
      <c r="D146" s="33"/>
      <c r="E146" s="33"/>
      <c r="F146" s="33"/>
      <c r="G146" s="33"/>
      <c r="H146" s="33"/>
      <c r="I146" s="33"/>
    </row>
    <row r="147" spans="1:9" ht="12.75">
      <c r="A147" s="60"/>
      <c r="B147" s="60"/>
      <c r="C147" s="60"/>
      <c r="D147" s="33"/>
      <c r="E147" s="33"/>
      <c r="F147" s="33"/>
      <c r="G147" s="33"/>
      <c r="H147" s="33"/>
      <c r="I147" s="33"/>
    </row>
    <row r="148" spans="1:9" ht="12.75">
      <c r="A148" s="60"/>
      <c r="B148" s="60"/>
      <c r="C148" s="60"/>
      <c r="D148" s="33"/>
      <c r="E148" s="33"/>
      <c r="F148" s="33"/>
      <c r="G148" s="33"/>
      <c r="H148" s="33"/>
      <c r="I148" s="33"/>
    </row>
    <row r="149" spans="1:9" ht="12.75">
      <c r="A149" s="60"/>
      <c r="B149" s="60"/>
      <c r="C149" s="60"/>
      <c r="D149" s="33"/>
      <c r="E149" s="33"/>
      <c r="F149" s="33"/>
      <c r="G149" s="33"/>
      <c r="H149" s="33"/>
      <c r="I149" s="33"/>
    </row>
    <row r="150" spans="1:9" ht="12.75">
      <c r="A150" s="60"/>
      <c r="B150" s="60"/>
      <c r="C150" s="60"/>
      <c r="D150" s="33"/>
      <c r="E150" s="33"/>
      <c r="F150" s="33"/>
      <c r="G150" s="33"/>
      <c r="H150" s="33"/>
      <c r="I150" s="33"/>
    </row>
    <row r="151" spans="1:9" ht="12.75">
      <c r="A151" s="60"/>
      <c r="B151" s="60"/>
      <c r="C151" s="60"/>
      <c r="D151" s="33"/>
      <c r="E151" s="33"/>
      <c r="F151" s="33"/>
      <c r="G151" s="33"/>
      <c r="H151" s="33"/>
      <c r="I151" s="33"/>
    </row>
    <row r="152" spans="1:9" ht="12.75">
      <c r="A152" s="60"/>
      <c r="B152" s="60"/>
      <c r="C152" s="60"/>
      <c r="D152" s="33"/>
      <c r="E152" s="33"/>
      <c r="F152" s="33"/>
      <c r="G152" s="33"/>
      <c r="H152" s="33"/>
      <c r="I152" s="33"/>
    </row>
    <row r="153" spans="1:9" ht="12.75">
      <c r="A153" s="60"/>
      <c r="B153" s="60"/>
      <c r="C153" s="60"/>
      <c r="D153" s="33"/>
      <c r="E153" s="33"/>
      <c r="F153" s="33"/>
      <c r="G153" s="33"/>
      <c r="H153" s="33"/>
      <c r="I153" s="33"/>
    </row>
  </sheetData>
  <mergeCells count="6">
    <mergeCell ref="H1:J1"/>
    <mergeCell ref="H2:J2"/>
    <mergeCell ref="H3:J3"/>
    <mergeCell ref="H4:J4"/>
    <mergeCell ref="C6:I6"/>
    <mergeCell ref="A40:D40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 scale="95"/>
  <rowBreaks count="1" manualBreakCount="1">
    <brk id="22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1"/>
  <sheetViews>
    <sheetView zoomScale="80" zoomScaleNormal="80" workbookViewId="0" topLeftCell="H1">
      <selection activeCell="H2" sqref="H2"/>
    </sheetView>
  </sheetViews>
  <sheetFormatPr defaultColWidth="9.00390625" defaultRowHeight="12.75"/>
  <cols>
    <col min="1" max="1" width="6.25390625" style="0" customWidth="1"/>
    <col min="3" max="3" width="6.125" style="0" customWidth="1"/>
    <col min="4" max="4" width="39.125" style="0" customWidth="1"/>
    <col min="5" max="11" width="11.00390625" style="0" customWidth="1"/>
    <col min="12" max="12" width="11.25390625" style="0" customWidth="1"/>
    <col min="13" max="17" width="11.00390625" style="0" customWidth="1"/>
  </cols>
  <sheetData>
    <row r="1" spans="4:10" ht="12.75">
      <c r="D1" s="33"/>
      <c r="E1" s="33"/>
      <c r="F1" s="33"/>
      <c r="G1" s="33"/>
      <c r="H1" s="1" t="s">
        <v>203</v>
      </c>
      <c r="I1" s="1"/>
      <c r="J1" s="1"/>
    </row>
    <row r="2" spans="4:10" ht="12.75">
      <c r="D2" s="33"/>
      <c r="E2" s="33"/>
      <c r="F2" s="61"/>
      <c r="G2" s="61"/>
      <c r="H2" s="1" t="s">
        <v>204</v>
      </c>
      <c r="I2" s="1"/>
      <c r="J2" s="1"/>
    </row>
    <row r="3" spans="4:10" ht="12.75">
      <c r="D3" s="62"/>
      <c r="E3" s="3"/>
      <c r="F3" s="3"/>
      <c r="G3" s="3"/>
      <c r="H3" s="1" t="s">
        <v>205</v>
      </c>
      <c r="I3" s="1"/>
      <c r="J3" s="1"/>
    </row>
    <row r="4" spans="4:10" ht="12.75">
      <c r="D4" s="63"/>
      <c r="E4" s="64"/>
      <c r="F4" s="64"/>
      <c r="G4" s="64"/>
      <c r="H4" s="1" t="s">
        <v>206</v>
      </c>
      <c r="I4" s="1"/>
      <c r="J4" s="1"/>
    </row>
    <row r="5" spans="4:10" ht="12.75">
      <c r="D5" s="63"/>
      <c r="E5" s="64"/>
      <c r="F5" s="64"/>
      <c r="G5" s="64"/>
      <c r="H5" s="64"/>
      <c r="I5" s="64"/>
      <c r="J5" s="64"/>
    </row>
    <row r="6" spans="4:10" ht="15.75">
      <c r="D6" s="65" t="s">
        <v>207</v>
      </c>
      <c r="E6" s="65"/>
      <c r="F6" s="65"/>
      <c r="G6" s="65"/>
      <c r="H6" s="65"/>
      <c r="I6" s="65"/>
      <c r="J6" s="65"/>
    </row>
    <row r="7" spans="4:10" ht="12.75">
      <c r="D7" s="63"/>
      <c r="E7" s="66"/>
      <c r="F7" s="66"/>
      <c r="G7" s="66"/>
      <c r="H7" s="66"/>
      <c r="I7" s="66"/>
      <c r="J7" s="64"/>
    </row>
    <row r="8" spans="1:17" ht="13.5" customHeight="1">
      <c r="A8" s="5" t="s">
        <v>5</v>
      </c>
      <c r="B8" s="5" t="s">
        <v>6</v>
      </c>
      <c r="C8" s="5" t="s">
        <v>208</v>
      </c>
      <c r="D8" s="5" t="s">
        <v>209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210</v>
      </c>
    </row>
    <row r="9" spans="1:17" ht="13.5">
      <c r="A9" s="47" t="s">
        <v>21</v>
      </c>
      <c r="B9" s="57"/>
      <c r="C9" s="57"/>
      <c r="D9" s="67" t="s">
        <v>22</v>
      </c>
      <c r="E9" s="68">
        <f>SUM(F11)</f>
        <v>5541</v>
      </c>
      <c r="F9" s="68">
        <f>SUM(F10)</f>
        <v>5541</v>
      </c>
      <c r="G9" s="68">
        <f>SUM(G10)</f>
        <v>5541</v>
      </c>
      <c r="H9" s="68">
        <f>SUM(H10)</f>
        <v>5541</v>
      </c>
      <c r="I9" s="68">
        <f>SUM(I10)</f>
        <v>5541</v>
      </c>
      <c r="J9" s="68">
        <f>SUM(J10)</f>
        <v>5541</v>
      </c>
      <c r="K9" s="68">
        <f>SUM(K10)</f>
        <v>5541</v>
      </c>
      <c r="L9" s="68">
        <f>SUM(L10)</f>
        <v>5541</v>
      </c>
      <c r="M9" s="68">
        <f>SUM(M10)</f>
        <v>5541</v>
      </c>
      <c r="N9" s="68">
        <f>SUM(N10)</f>
        <v>5541</v>
      </c>
      <c r="O9" s="68">
        <f>SUM(O10)</f>
        <v>5541</v>
      </c>
      <c r="P9" s="68">
        <f>SUM(P10)</f>
        <v>5549</v>
      </c>
      <c r="Q9" s="68">
        <f>SUM(Q10)</f>
        <v>66500</v>
      </c>
    </row>
    <row r="10" spans="1:17" ht="25.5" customHeight="1">
      <c r="A10" s="5"/>
      <c r="B10" s="50" t="s">
        <v>26</v>
      </c>
      <c r="C10" s="5"/>
      <c r="D10" s="69" t="s">
        <v>211</v>
      </c>
      <c r="E10" s="70">
        <f>SUM(F10)</f>
        <v>5541</v>
      </c>
      <c r="F10" s="70">
        <f>SUM(F11)</f>
        <v>5541</v>
      </c>
      <c r="G10" s="70">
        <f>SUM(G11)</f>
        <v>5541</v>
      </c>
      <c r="H10" s="70">
        <f>SUM(H11)</f>
        <v>5541</v>
      </c>
      <c r="I10" s="70">
        <f>SUM(I11)</f>
        <v>5541</v>
      </c>
      <c r="J10" s="71">
        <f>SUM(J11)</f>
        <v>5541</v>
      </c>
      <c r="K10" s="71">
        <f>SUM(K11)</f>
        <v>5541</v>
      </c>
      <c r="L10" s="71">
        <f>SUM(L11)</f>
        <v>5541</v>
      </c>
      <c r="M10" s="71">
        <f>SUM(M11)</f>
        <v>5541</v>
      </c>
      <c r="N10" s="71">
        <f>SUM(N11)</f>
        <v>5541</v>
      </c>
      <c r="O10" s="71">
        <f>SUM(O11)</f>
        <v>5541</v>
      </c>
      <c r="P10" s="71">
        <f>SUM(P11)</f>
        <v>5549</v>
      </c>
      <c r="Q10" s="71">
        <f>SUM(Q11)</f>
        <v>66500</v>
      </c>
    </row>
    <row r="11" spans="1:17" ht="51" customHeight="1">
      <c r="A11" s="5"/>
      <c r="B11" s="5"/>
      <c r="C11" s="72">
        <v>2700</v>
      </c>
      <c r="D11" s="73" t="s">
        <v>212</v>
      </c>
      <c r="E11" s="74">
        <v>5541</v>
      </c>
      <c r="F11" s="74">
        <v>5541</v>
      </c>
      <c r="G11" s="74">
        <v>5541</v>
      </c>
      <c r="H11" s="74">
        <v>5541</v>
      </c>
      <c r="I11" s="74">
        <v>5541</v>
      </c>
      <c r="J11" s="75">
        <v>5541</v>
      </c>
      <c r="K11" s="76">
        <v>5541</v>
      </c>
      <c r="L11" s="76">
        <v>5541</v>
      </c>
      <c r="M11" s="76">
        <v>5541</v>
      </c>
      <c r="N11" s="76">
        <v>5541</v>
      </c>
      <c r="O11" s="76">
        <v>5541</v>
      </c>
      <c r="P11" s="76">
        <v>5549</v>
      </c>
      <c r="Q11" s="76">
        <f>SUM(E11:P11)</f>
        <v>66500</v>
      </c>
    </row>
    <row r="12" spans="1:17" ht="14.25">
      <c r="A12" s="57">
        <v>600</v>
      </c>
      <c r="B12" s="57"/>
      <c r="C12" s="77"/>
      <c r="D12" s="78" t="s">
        <v>35</v>
      </c>
      <c r="E12" s="68">
        <f>SUM(E13)</f>
        <v>10830</v>
      </c>
      <c r="F12" s="68">
        <f>SUM(F13)</f>
        <v>10840</v>
      </c>
      <c r="G12" s="68">
        <f>SUM(G13)</f>
        <v>10880</v>
      </c>
      <c r="H12" s="68">
        <f>SUM(H13)</f>
        <v>10840</v>
      </c>
      <c r="I12" s="68">
        <f>SUM(I13)</f>
        <v>10830</v>
      </c>
      <c r="J12" s="79">
        <f>SUM(J13)</f>
        <v>10880</v>
      </c>
      <c r="K12" s="79">
        <f>SUM(K13)</f>
        <v>10840</v>
      </c>
      <c r="L12" s="79">
        <f>SUM(L13)</f>
        <v>10830</v>
      </c>
      <c r="M12" s="79">
        <f>SUM(M13)</f>
        <v>10880</v>
      </c>
      <c r="N12" s="79">
        <f>SUM(N13)</f>
        <v>10830</v>
      </c>
      <c r="O12" s="79">
        <f>SUM(O13)</f>
        <v>10840</v>
      </c>
      <c r="P12" s="79">
        <f>SUM(P13)</f>
        <v>10880</v>
      </c>
      <c r="Q12" s="79">
        <f>SUM(E12:P12)</f>
        <v>130200</v>
      </c>
    </row>
    <row r="13" spans="1:17" ht="12.75">
      <c r="A13" s="5"/>
      <c r="B13" s="5">
        <v>60014</v>
      </c>
      <c r="C13" s="5"/>
      <c r="D13" s="69" t="s">
        <v>213</v>
      </c>
      <c r="E13" s="70">
        <f>SUM(E14:E16)</f>
        <v>10830</v>
      </c>
      <c r="F13" s="70">
        <f>SUM(F14:F16)</f>
        <v>10840</v>
      </c>
      <c r="G13" s="70">
        <f>SUM(G14:G16)</f>
        <v>10880</v>
      </c>
      <c r="H13" s="70">
        <f>SUM(H14:H16)</f>
        <v>10840</v>
      </c>
      <c r="I13" s="70">
        <f>SUM(I14:I16)</f>
        <v>10830</v>
      </c>
      <c r="J13" s="70">
        <f>SUM(J14:J16)</f>
        <v>10880</v>
      </c>
      <c r="K13" s="70">
        <f>SUM(K14:K16)</f>
        <v>10840</v>
      </c>
      <c r="L13" s="70">
        <f>SUM(L14:L16)</f>
        <v>10830</v>
      </c>
      <c r="M13" s="70">
        <f>SUM(M14:M16)</f>
        <v>10880</v>
      </c>
      <c r="N13" s="70">
        <f>SUM(N14:N16)</f>
        <v>10830</v>
      </c>
      <c r="O13" s="70">
        <f>SUM(O14:O16)</f>
        <v>10840</v>
      </c>
      <c r="P13" s="70">
        <f>SUM(P14:P16)</f>
        <v>10880</v>
      </c>
      <c r="Q13" s="71">
        <f>SUM(E13:P13)</f>
        <v>130200</v>
      </c>
    </row>
    <row r="14" spans="1:17" ht="13.5" customHeight="1">
      <c r="A14" s="5"/>
      <c r="B14" s="5"/>
      <c r="C14" s="80" t="s">
        <v>214</v>
      </c>
      <c r="D14" s="73" t="s">
        <v>215</v>
      </c>
      <c r="E14" s="74">
        <v>10830</v>
      </c>
      <c r="F14" s="74">
        <v>10830</v>
      </c>
      <c r="G14" s="74">
        <v>10840</v>
      </c>
      <c r="H14" s="74">
        <v>10830</v>
      </c>
      <c r="I14" s="74">
        <v>10830</v>
      </c>
      <c r="J14" s="74">
        <v>10840</v>
      </c>
      <c r="K14" s="74">
        <v>10830</v>
      </c>
      <c r="L14" s="74">
        <v>10830</v>
      </c>
      <c r="M14" s="74">
        <v>10840</v>
      </c>
      <c r="N14" s="74">
        <v>10830</v>
      </c>
      <c r="O14" s="74">
        <v>10830</v>
      </c>
      <c r="P14" s="74">
        <v>10840</v>
      </c>
      <c r="Q14" s="76">
        <f>SUM(E14:P14)</f>
        <v>130000</v>
      </c>
    </row>
    <row r="15" spans="1:17" ht="13.5" customHeight="1">
      <c r="A15" s="5"/>
      <c r="B15" s="5"/>
      <c r="C15" s="49" t="s">
        <v>216</v>
      </c>
      <c r="D15" s="81" t="s">
        <v>217</v>
      </c>
      <c r="E15" s="74">
        <v>0</v>
      </c>
      <c r="F15" s="74">
        <v>0</v>
      </c>
      <c r="G15" s="74">
        <v>25</v>
      </c>
      <c r="H15" s="74">
        <v>0</v>
      </c>
      <c r="I15" s="74">
        <v>0</v>
      </c>
      <c r="J15" s="74">
        <v>25</v>
      </c>
      <c r="K15" s="74">
        <v>0</v>
      </c>
      <c r="L15" s="74">
        <v>0</v>
      </c>
      <c r="M15" s="74">
        <v>25</v>
      </c>
      <c r="N15" s="74">
        <v>0</v>
      </c>
      <c r="O15" s="74">
        <v>0</v>
      </c>
      <c r="P15" s="74">
        <v>25</v>
      </c>
      <c r="Q15" s="76">
        <f>SUM(E15:P15)</f>
        <v>100</v>
      </c>
    </row>
    <row r="16" spans="1:17" ht="13.5" customHeight="1">
      <c r="A16" s="5"/>
      <c r="B16" s="5"/>
      <c r="C16" s="49" t="s">
        <v>218</v>
      </c>
      <c r="D16" s="81" t="s">
        <v>219</v>
      </c>
      <c r="E16" s="74">
        <v>0</v>
      </c>
      <c r="F16" s="74">
        <v>10</v>
      </c>
      <c r="G16" s="74">
        <v>15</v>
      </c>
      <c r="H16" s="74">
        <v>10</v>
      </c>
      <c r="I16" s="74">
        <v>0</v>
      </c>
      <c r="J16" s="74">
        <v>15</v>
      </c>
      <c r="K16" s="21">
        <v>10</v>
      </c>
      <c r="L16" s="21">
        <v>0</v>
      </c>
      <c r="M16" s="21">
        <v>15</v>
      </c>
      <c r="N16" s="21">
        <v>0</v>
      </c>
      <c r="O16" s="21">
        <v>10</v>
      </c>
      <c r="P16" s="21">
        <v>15</v>
      </c>
      <c r="Q16" s="21">
        <f>SUM(E16:P16)</f>
        <v>100</v>
      </c>
    </row>
    <row r="17" spans="1:17" ht="13.5">
      <c r="A17" s="47" t="s">
        <v>38</v>
      </c>
      <c r="B17" s="47"/>
      <c r="C17" s="82"/>
      <c r="D17" s="67" t="s">
        <v>39</v>
      </c>
      <c r="E17" s="12">
        <f>SUM(E18)</f>
        <v>40000</v>
      </c>
      <c r="F17" s="12">
        <f>SUM(F18)</f>
        <v>40000</v>
      </c>
      <c r="G17" s="12">
        <f>SUM(G18)</f>
        <v>40086</v>
      </c>
      <c r="H17" s="12">
        <f>SUM(H18)</f>
        <v>40000</v>
      </c>
      <c r="I17" s="12">
        <f>SUM(I18)</f>
        <v>40000</v>
      </c>
      <c r="J17" s="12">
        <f>SUM(J18)</f>
        <v>40087</v>
      </c>
      <c r="K17" s="12">
        <f>SUM(K18)</f>
        <v>40000</v>
      </c>
      <c r="L17" s="12">
        <f>SUM(L18)</f>
        <v>40000</v>
      </c>
      <c r="M17" s="12">
        <f>SUM(M18)</f>
        <v>40087</v>
      </c>
      <c r="N17" s="12">
        <f>SUM(N18)</f>
        <v>1360548</v>
      </c>
      <c r="O17" s="12">
        <f>SUM(O18)</f>
        <v>40000</v>
      </c>
      <c r="P17" s="12">
        <f>SUM(P18)</f>
        <v>40087</v>
      </c>
      <c r="Q17" s="12">
        <f>SUM(E17:P17)</f>
        <v>1800895</v>
      </c>
    </row>
    <row r="18" spans="1:17" ht="25.5" customHeight="1">
      <c r="A18" s="49"/>
      <c r="B18" s="50" t="s">
        <v>40</v>
      </c>
      <c r="C18" s="50"/>
      <c r="D18" s="69" t="s">
        <v>220</v>
      </c>
      <c r="E18" s="45">
        <f>SUM(E19:E21)</f>
        <v>40000</v>
      </c>
      <c r="F18" s="45">
        <f>SUM(F19:F21)</f>
        <v>40000</v>
      </c>
      <c r="G18" s="45">
        <f>SUM(G19:G21)</f>
        <v>40086</v>
      </c>
      <c r="H18" s="45">
        <f>SUM(H19:H21)</f>
        <v>40000</v>
      </c>
      <c r="I18" s="45">
        <f>SUM(I19:I21)</f>
        <v>40000</v>
      </c>
      <c r="J18" s="45">
        <f>SUM(J19:J21)</f>
        <v>40087</v>
      </c>
      <c r="K18" s="45">
        <f>SUM(K19:K21)</f>
        <v>40000</v>
      </c>
      <c r="L18" s="45">
        <f>SUM(L19:L21)</f>
        <v>40000</v>
      </c>
      <c r="M18" s="45">
        <f>SUM(M19:M21)</f>
        <v>40087</v>
      </c>
      <c r="N18" s="45">
        <f>SUM(N19:N21)</f>
        <v>1360548</v>
      </c>
      <c r="O18" s="45">
        <f>SUM(O19:O21)</f>
        <v>40000</v>
      </c>
      <c r="P18" s="45">
        <f>SUM(P19:P21)</f>
        <v>40087</v>
      </c>
      <c r="Q18" s="45">
        <f>SUM(E18:P18)</f>
        <v>1800895</v>
      </c>
    </row>
    <row r="19" spans="1:17" ht="25.5" customHeight="1">
      <c r="A19" s="49"/>
      <c r="B19" s="49"/>
      <c r="C19" s="49" t="s">
        <v>221</v>
      </c>
      <c r="D19" s="73" t="s">
        <v>222</v>
      </c>
      <c r="E19" s="83">
        <v>0</v>
      </c>
      <c r="F19" s="21">
        <v>0</v>
      </c>
      <c r="G19" s="21">
        <v>86</v>
      </c>
      <c r="H19" s="21">
        <v>0</v>
      </c>
      <c r="I19" s="21">
        <v>0</v>
      </c>
      <c r="J19" s="21">
        <v>87</v>
      </c>
      <c r="K19" s="21">
        <v>0</v>
      </c>
      <c r="L19" s="21">
        <v>0</v>
      </c>
      <c r="M19" s="21">
        <v>87</v>
      </c>
      <c r="N19" s="21">
        <v>0</v>
      </c>
      <c r="O19" s="21">
        <v>0</v>
      </c>
      <c r="P19" s="21">
        <v>87</v>
      </c>
      <c r="Q19" s="21">
        <f>SUM(E19:P19)</f>
        <v>347</v>
      </c>
    </row>
    <row r="20" spans="1:17" ht="24.75">
      <c r="A20" s="49"/>
      <c r="B20" s="49"/>
      <c r="C20" s="49" t="s">
        <v>223</v>
      </c>
      <c r="D20" s="73" t="s">
        <v>224</v>
      </c>
      <c r="E20" s="84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1320548</v>
      </c>
      <c r="O20" s="21">
        <v>0</v>
      </c>
      <c r="P20" s="21">
        <v>0</v>
      </c>
      <c r="Q20" s="21">
        <f>SUM(E20:P20)</f>
        <v>1320548</v>
      </c>
    </row>
    <row r="21" spans="1:17" ht="36" customHeight="1">
      <c r="A21" s="49"/>
      <c r="B21" s="49"/>
      <c r="C21" s="49" t="s">
        <v>225</v>
      </c>
      <c r="D21" s="73" t="s">
        <v>226</v>
      </c>
      <c r="E21" s="84">
        <v>40000</v>
      </c>
      <c r="F21" s="21">
        <v>40000</v>
      </c>
      <c r="G21" s="21">
        <v>40000</v>
      </c>
      <c r="H21" s="21">
        <v>40000</v>
      </c>
      <c r="I21" s="21">
        <v>40000</v>
      </c>
      <c r="J21" s="21">
        <v>40000</v>
      </c>
      <c r="K21" s="21">
        <v>40000</v>
      </c>
      <c r="L21" s="21">
        <v>40000</v>
      </c>
      <c r="M21" s="21">
        <v>40000</v>
      </c>
      <c r="N21" s="21">
        <v>40000</v>
      </c>
      <c r="O21" s="21">
        <v>40000</v>
      </c>
      <c r="P21" s="21">
        <v>40000</v>
      </c>
      <c r="Q21" s="21">
        <f>SUM(E21:P21)</f>
        <v>480000</v>
      </c>
    </row>
    <row r="22" spans="1:17" ht="15" customHeight="1">
      <c r="A22" s="47" t="s">
        <v>42</v>
      </c>
      <c r="B22" s="47"/>
      <c r="C22" s="47"/>
      <c r="D22" s="78" t="s">
        <v>43</v>
      </c>
      <c r="E22" s="68">
        <f>SUM(E23)</f>
        <v>0</v>
      </c>
      <c r="F22" s="68">
        <f>SUM(F23)</f>
        <v>0</v>
      </c>
      <c r="G22" s="68">
        <f>SUM(G23)</f>
        <v>100</v>
      </c>
      <c r="H22" s="68">
        <f>SUM(H23)</f>
        <v>0</v>
      </c>
      <c r="I22" s="68">
        <f>SUM(I23)</f>
        <v>0</v>
      </c>
      <c r="J22" s="68">
        <f>SUM(J23)</f>
        <v>100</v>
      </c>
      <c r="K22" s="68">
        <f>SUM(K23)</f>
        <v>0</v>
      </c>
      <c r="L22" s="68">
        <f>SUM(L23)</f>
        <v>0</v>
      </c>
      <c r="M22" s="68">
        <f>SUM(M23)</f>
        <v>100</v>
      </c>
      <c r="N22" s="68">
        <f>SUM(N23)</f>
        <v>0</v>
      </c>
      <c r="O22" s="68">
        <f>SUM(O23)</f>
        <v>0</v>
      </c>
      <c r="P22" s="68">
        <f>SUM(P23)</f>
        <v>0</v>
      </c>
      <c r="Q22" s="68">
        <f>SUM(Q23)</f>
        <v>300</v>
      </c>
    </row>
    <row r="23" spans="1:17" ht="13.5" customHeight="1">
      <c r="A23" s="50"/>
      <c r="B23" s="50" t="s">
        <v>46</v>
      </c>
      <c r="C23" s="50"/>
      <c r="D23" s="69" t="s">
        <v>227</v>
      </c>
      <c r="E23" s="70">
        <f>SUM(E24)</f>
        <v>0</v>
      </c>
      <c r="F23" s="70">
        <f>SUM(F24)</f>
        <v>0</v>
      </c>
      <c r="G23" s="70">
        <f>SUM(G24)</f>
        <v>100</v>
      </c>
      <c r="H23" s="70">
        <f>SUM(H24)</f>
        <v>0</v>
      </c>
      <c r="I23" s="70">
        <f>SUM(I24)</f>
        <v>0</v>
      </c>
      <c r="J23" s="70">
        <f>SUM(J24)</f>
        <v>100</v>
      </c>
      <c r="K23" s="70">
        <f>SUM(K24)</f>
        <v>0</v>
      </c>
      <c r="L23" s="70">
        <f>SUM(L24)</f>
        <v>0</v>
      </c>
      <c r="M23" s="70">
        <f>SUM(M24)</f>
        <v>100</v>
      </c>
      <c r="N23" s="70">
        <f>SUM(N24)</f>
        <v>0</v>
      </c>
      <c r="O23" s="70">
        <f>SUM(O24)</f>
        <v>0</v>
      </c>
      <c r="P23" s="70">
        <f>SUM(P24)</f>
        <v>0</v>
      </c>
      <c r="Q23" s="45">
        <f>SUM(E23:P23)</f>
        <v>300</v>
      </c>
    </row>
    <row r="24" spans="1:17" ht="36" customHeight="1">
      <c r="A24" s="49"/>
      <c r="B24" s="49"/>
      <c r="C24" s="49" t="s">
        <v>225</v>
      </c>
      <c r="D24" s="73" t="s">
        <v>226</v>
      </c>
      <c r="E24" s="84">
        <v>0</v>
      </c>
      <c r="F24" s="21">
        <v>0</v>
      </c>
      <c r="G24" s="21">
        <v>100</v>
      </c>
      <c r="H24" s="21">
        <v>0</v>
      </c>
      <c r="I24" s="21">
        <v>0</v>
      </c>
      <c r="J24" s="21">
        <v>100</v>
      </c>
      <c r="K24" s="21">
        <v>0</v>
      </c>
      <c r="L24" s="21">
        <v>0</v>
      </c>
      <c r="M24" s="21">
        <v>100</v>
      </c>
      <c r="N24" s="21">
        <v>0</v>
      </c>
      <c r="O24" s="21">
        <v>0</v>
      </c>
      <c r="P24" s="21">
        <v>0</v>
      </c>
      <c r="Q24" s="21">
        <f>SUM(E24:P24)</f>
        <v>300</v>
      </c>
    </row>
    <row r="25" spans="1:17" ht="13.5">
      <c r="A25" s="47" t="s">
        <v>49</v>
      </c>
      <c r="B25" s="47"/>
      <c r="C25" s="82"/>
      <c r="D25" s="67" t="s">
        <v>50</v>
      </c>
      <c r="E25" s="12">
        <f>SUM(E26)</f>
        <v>252927</v>
      </c>
      <c r="F25" s="12">
        <f>SUM(F26)</f>
        <v>252927</v>
      </c>
      <c r="G25" s="12">
        <f>SUM(G26)</f>
        <v>252917</v>
      </c>
      <c r="H25" s="12">
        <f>SUM(H26)</f>
        <v>252937</v>
      </c>
      <c r="I25" s="12">
        <f>SUM(I26)</f>
        <v>252927</v>
      </c>
      <c r="J25" s="12">
        <f>SUM(J26)</f>
        <v>252917</v>
      </c>
      <c r="K25" s="12">
        <f>SUM(K26)</f>
        <v>252917</v>
      </c>
      <c r="L25" s="12">
        <f>SUM(L26)</f>
        <v>252937</v>
      </c>
      <c r="M25" s="12">
        <f>SUM(M26)</f>
        <v>252998</v>
      </c>
      <c r="N25" s="12">
        <f>SUM(N26)</f>
        <v>252937</v>
      </c>
      <c r="O25" s="12">
        <f>SUM(O26)</f>
        <v>252937</v>
      </c>
      <c r="P25" s="12">
        <f>SUM(P26)</f>
        <v>252937</v>
      </c>
      <c r="Q25" s="12">
        <f>SUM(E25:P25)</f>
        <v>3035215</v>
      </c>
    </row>
    <row r="26" spans="1:17" ht="13.5" customHeight="1">
      <c r="A26" s="49"/>
      <c r="B26" s="50" t="s">
        <v>55</v>
      </c>
      <c r="C26" s="50"/>
      <c r="D26" s="85" t="s">
        <v>56</v>
      </c>
      <c r="E26" s="70">
        <f>SUM(E27:E32)</f>
        <v>252927</v>
      </c>
      <c r="F26" s="70">
        <f>SUM(F27:F32)</f>
        <v>252927</v>
      </c>
      <c r="G26" s="70">
        <f>SUM(G27:G32)</f>
        <v>252917</v>
      </c>
      <c r="H26" s="70">
        <f>SUM(H27:H32)</f>
        <v>252937</v>
      </c>
      <c r="I26" s="70">
        <f>SUM(I27:I32)</f>
        <v>252927</v>
      </c>
      <c r="J26" s="70">
        <f>SUM(J27:J32)</f>
        <v>252917</v>
      </c>
      <c r="K26" s="70">
        <f>SUM(K27:K32)</f>
        <v>252917</v>
      </c>
      <c r="L26" s="70">
        <f>SUM(L27:L32)</f>
        <v>252937</v>
      </c>
      <c r="M26" s="70">
        <f>SUM(M27:M32)</f>
        <v>252998</v>
      </c>
      <c r="N26" s="70">
        <f>SUM(N27:N32)</f>
        <v>252937</v>
      </c>
      <c r="O26" s="70">
        <f>SUM(O27:O32)</f>
        <v>252937</v>
      </c>
      <c r="P26" s="70">
        <f>SUM(P27:P32)</f>
        <v>252937</v>
      </c>
      <c r="Q26" s="45">
        <f>SUM(E26:P26)</f>
        <v>3035215</v>
      </c>
    </row>
    <row r="27" spans="1:17" ht="13.5" customHeight="1">
      <c r="A27" s="49"/>
      <c r="B27" s="49"/>
      <c r="C27" s="49" t="s">
        <v>228</v>
      </c>
      <c r="D27" s="81" t="s">
        <v>229</v>
      </c>
      <c r="E27" s="84">
        <v>223330</v>
      </c>
      <c r="F27" s="21">
        <v>223330</v>
      </c>
      <c r="G27" s="21">
        <v>223330</v>
      </c>
      <c r="H27" s="21">
        <v>223330</v>
      </c>
      <c r="I27" s="21">
        <v>223340</v>
      </c>
      <c r="J27" s="21">
        <v>223330</v>
      </c>
      <c r="K27" s="21">
        <v>223330</v>
      </c>
      <c r="L27" s="21">
        <v>223330</v>
      </c>
      <c r="M27" s="21">
        <v>223340</v>
      </c>
      <c r="N27" s="21">
        <v>223340</v>
      </c>
      <c r="O27" s="21">
        <v>223340</v>
      </c>
      <c r="P27" s="21">
        <v>223330</v>
      </c>
      <c r="Q27" s="21">
        <f>SUM(E27:P27)</f>
        <v>2680000</v>
      </c>
    </row>
    <row r="28" spans="1:17" ht="60" customHeight="1">
      <c r="A28" s="49"/>
      <c r="B28" s="49"/>
      <c r="C28" s="49" t="s">
        <v>230</v>
      </c>
      <c r="D28" s="73" t="s">
        <v>231</v>
      </c>
      <c r="E28" s="84">
        <v>4170</v>
      </c>
      <c r="F28" s="21">
        <v>4170</v>
      </c>
      <c r="G28" s="21">
        <v>4160</v>
      </c>
      <c r="H28" s="21">
        <v>4170</v>
      </c>
      <c r="I28" s="21">
        <v>4160</v>
      </c>
      <c r="J28" s="21">
        <v>4160</v>
      </c>
      <c r="K28" s="21">
        <v>4160</v>
      </c>
      <c r="L28" s="21">
        <v>4170</v>
      </c>
      <c r="M28" s="21">
        <v>4170</v>
      </c>
      <c r="N28" s="21">
        <v>4170</v>
      </c>
      <c r="O28" s="21">
        <v>4170</v>
      </c>
      <c r="P28" s="21">
        <v>4170</v>
      </c>
      <c r="Q28" s="21">
        <f>SUM(E28:P28)</f>
        <v>50000</v>
      </c>
    </row>
    <row r="29" spans="1:17" ht="13.5" customHeight="1">
      <c r="A29" s="49"/>
      <c r="B29" s="49"/>
      <c r="C29" s="49" t="s">
        <v>232</v>
      </c>
      <c r="D29" s="81" t="s">
        <v>233</v>
      </c>
      <c r="E29" s="84">
        <v>250</v>
      </c>
      <c r="F29" s="21">
        <v>250</v>
      </c>
      <c r="G29" s="21">
        <v>250</v>
      </c>
      <c r="H29" s="21">
        <v>250</v>
      </c>
      <c r="I29" s="21">
        <v>250</v>
      </c>
      <c r="J29" s="21">
        <v>250</v>
      </c>
      <c r="K29" s="21">
        <v>250</v>
      </c>
      <c r="L29" s="21">
        <v>250</v>
      </c>
      <c r="M29" s="21">
        <v>250</v>
      </c>
      <c r="N29" s="21">
        <v>250</v>
      </c>
      <c r="O29" s="21">
        <v>250</v>
      </c>
      <c r="P29" s="21">
        <v>250</v>
      </c>
      <c r="Q29" s="21">
        <f>SUM(E29:P29)</f>
        <v>3000</v>
      </c>
    </row>
    <row r="30" spans="1:17" ht="13.5" customHeight="1">
      <c r="A30" s="49"/>
      <c r="B30" s="49"/>
      <c r="C30" s="49" t="s">
        <v>216</v>
      </c>
      <c r="D30" s="81" t="s">
        <v>217</v>
      </c>
      <c r="E30" s="84">
        <v>8380</v>
      </c>
      <c r="F30" s="21">
        <v>8380</v>
      </c>
      <c r="G30" s="21">
        <v>8380</v>
      </c>
      <c r="H30" s="21">
        <v>8390</v>
      </c>
      <c r="I30" s="21">
        <v>8380</v>
      </c>
      <c r="J30" s="21">
        <v>8380</v>
      </c>
      <c r="K30" s="21">
        <v>8380</v>
      </c>
      <c r="L30" s="21">
        <v>8390</v>
      </c>
      <c r="M30" s="21">
        <v>8441</v>
      </c>
      <c r="N30" s="21">
        <v>8380</v>
      </c>
      <c r="O30" s="21">
        <v>8380</v>
      </c>
      <c r="P30" s="21">
        <v>8380</v>
      </c>
      <c r="Q30" s="21">
        <f>SUM(E30:P30)</f>
        <v>100641</v>
      </c>
    </row>
    <row r="31" spans="1:17" ht="13.5" customHeight="1">
      <c r="A31" s="49"/>
      <c r="B31" s="49"/>
      <c r="C31" s="49" t="s">
        <v>218</v>
      </c>
      <c r="D31" s="81" t="s">
        <v>219</v>
      </c>
      <c r="E31" s="84">
        <v>3750</v>
      </c>
      <c r="F31" s="21">
        <v>3750</v>
      </c>
      <c r="G31" s="21">
        <v>3750</v>
      </c>
      <c r="H31" s="21">
        <v>3750</v>
      </c>
      <c r="I31" s="21">
        <v>3750</v>
      </c>
      <c r="J31" s="21">
        <v>3750</v>
      </c>
      <c r="K31" s="21">
        <v>3750</v>
      </c>
      <c r="L31" s="21">
        <v>3750</v>
      </c>
      <c r="M31" s="21">
        <v>3750</v>
      </c>
      <c r="N31" s="21">
        <v>3750</v>
      </c>
      <c r="O31" s="21">
        <v>3750</v>
      </c>
      <c r="P31" s="21">
        <v>3750</v>
      </c>
      <c r="Q31" s="21">
        <f>SUM(E31:P31)</f>
        <v>45000</v>
      </c>
    </row>
    <row r="32" spans="1:17" ht="36" customHeight="1">
      <c r="A32" s="49"/>
      <c r="B32" s="49"/>
      <c r="C32" s="49" t="s">
        <v>234</v>
      </c>
      <c r="D32" s="73" t="s">
        <v>235</v>
      </c>
      <c r="E32" s="84">
        <v>13047</v>
      </c>
      <c r="F32" s="21">
        <v>13047</v>
      </c>
      <c r="G32" s="21">
        <v>13047</v>
      </c>
      <c r="H32" s="21">
        <v>13047</v>
      </c>
      <c r="I32" s="21">
        <v>13047</v>
      </c>
      <c r="J32" s="21">
        <v>13047</v>
      </c>
      <c r="K32" s="21">
        <v>13047</v>
      </c>
      <c r="L32" s="21">
        <v>13047</v>
      </c>
      <c r="M32" s="21">
        <v>13047</v>
      </c>
      <c r="N32" s="21">
        <v>13047</v>
      </c>
      <c r="O32" s="21">
        <v>13047</v>
      </c>
      <c r="P32" s="21">
        <v>13057</v>
      </c>
      <c r="Q32" s="21">
        <f>SUM(E32:P32)</f>
        <v>156574</v>
      </c>
    </row>
    <row r="33" spans="1:17" ht="25.5" customHeight="1">
      <c r="A33" s="47" t="s">
        <v>61</v>
      </c>
      <c r="B33" s="47"/>
      <c r="C33" s="47"/>
      <c r="D33" s="78" t="s">
        <v>62</v>
      </c>
      <c r="E33" s="68">
        <f>SUM(E36+E34)</f>
        <v>433</v>
      </c>
      <c r="F33" s="68">
        <f>SUM(F36+F34)</f>
        <v>433</v>
      </c>
      <c r="G33" s="68">
        <f>SUM(G36+G34)</f>
        <v>533</v>
      </c>
      <c r="H33" s="68">
        <f>SUM(H36+H34)</f>
        <v>433</v>
      </c>
      <c r="I33" s="68">
        <f>SUM(I36+I34)</f>
        <v>433</v>
      </c>
      <c r="J33" s="68">
        <f>SUM(J36+J34)</f>
        <v>533</v>
      </c>
      <c r="K33" s="68">
        <f>SUM(K36+K34)</f>
        <v>433</v>
      </c>
      <c r="L33" s="68">
        <f>SUM(L36+L34)</f>
        <v>433</v>
      </c>
      <c r="M33" s="68">
        <f>SUM(M36+M34)</f>
        <v>484</v>
      </c>
      <c r="N33" s="68">
        <f>SUM(N34)</f>
        <v>434</v>
      </c>
      <c r="O33" s="68">
        <f>SUM(O34)</f>
        <v>434</v>
      </c>
      <c r="P33" s="68">
        <f>SUM(P34)</f>
        <v>434</v>
      </c>
      <c r="Q33" s="12">
        <f>SUM(E33:P33)</f>
        <v>5450</v>
      </c>
    </row>
    <row r="34" spans="1:17" ht="15" customHeight="1">
      <c r="A34" s="50"/>
      <c r="B34" s="50" t="s">
        <v>63</v>
      </c>
      <c r="C34" s="50"/>
      <c r="D34" s="69" t="s">
        <v>64</v>
      </c>
      <c r="E34" s="70">
        <f>SUM(E35)</f>
        <v>433</v>
      </c>
      <c r="F34" s="70">
        <f>SUM(F35)</f>
        <v>433</v>
      </c>
      <c r="G34" s="70">
        <f>SUM(G35)</f>
        <v>433</v>
      </c>
      <c r="H34" s="70">
        <f>SUM(H35)</f>
        <v>433</v>
      </c>
      <c r="I34" s="70">
        <f>SUM(I35)</f>
        <v>433</v>
      </c>
      <c r="J34" s="70">
        <f>SUM(J35)</f>
        <v>433</v>
      </c>
      <c r="K34" s="70">
        <f>SUM(K35)</f>
        <v>433</v>
      </c>
      <c r="L34" s="70">
        <f>SUM(L35)</f>
        <v>433</v>
      </c>
      <c r="M34" s="70">
        <f>SUM(M35)</f>
        <v>434</v>
      </c>
      <c r="N34" s="70">
        <f>SUM(N35)</f>
        <v>434</v>
      </c>
      <c r="O34" s="70">
        <f>SUM(O35)</f>
        <v>434</v>
      </c>
      <c r="P34" s="70">
        <f>SUM(P35)</f>
        <v>434</v>
      </c>
      <c r="Q34" s="21">
        <f>SUM(E34:P34)</f>
        <v>5200</v>
      </c>
    </row>
    <row r="35" spans="1:17" ht="13.5" customHeight="1">
      <c r="A35" s="50"/>
      <c r="B35" s="50"/>
      <c r="C35" s="80" t="s">
        <v>216</v>
      </c>
      <c r="D35" s="81" t="s">
        <v>217</v>
      </c>
      <c r="E35" s="74">
        <v>433</v>
      </c>
      <c r="F35" s="74">
        <v>433</v>
      </c>
      <c r="G35" s="74">
        <v>433</v>
      </c>
      <c r="H35" s="74">
        <v>433</v>
      </c>
      <c r="I35" s="74">
        <v>433</v>
      </c>
      <c r="J35" s="74">
        <v>433</v>
      </c>
      <c r="K35" s="74">
        <v>433</v>
      </c>
      <c r="L35" s="74">
        <v>433</v>
      </c>
      <c r="M35" s="74">
        <v>434</v>
      </c>
      <c r="N35" s="74">
        <v>434</v>
      </c>
      <c r="O35" s="74">
        <v>434</v>
      </c>
      <c r="P35" s="74">
        <v>434</v>
      </c>
      <c r="Q35" s="21">
        <f>SUM(E35:P35)</f>
        <v>5200</v>
      </c>
    </row>
    <row r="36" spans="1:17" ht="13.5" customHeight="1">
      <c r="A36" s="50"/>
      <c r="B36" s="50"/>
      <c r="C36" s="80"/>
      <c r="D36" s="85" t="s">
        <v>236</v>
      </c>
      <c r="E36" s="70">
        <f>SUM(E37)</f>
        <v>0</v>
      </c>
      <c r="F36" s="70">
        <f>SUM(F37)</f>
        <v>0</v>
      </c>
      <c r="G36" s="70">
        <f>SUM(G37)</f>
        <v>100</v>
      </c>
      <c r="H36" s="70">
        <f>SUM(H37)</f>
        <v>0</v>
      </c>
      <c r="I36" s="70">
        <f>SUM(I37)</f>
        <v>0</v>
      </c>
      <c r="J36" s="70">
        <f>SUM(J37)</f>
        <v>100</v>
      </c>
      <c r="K36" s="70">
        <f>SUM(K37)</f>
        <v>0</v>
      </c>
      <c r="L36" s="70">
        <f>SUM(L37)</f>
        <v>0</v>
      </c>
      <c r="M36" s="70">
        <f>SUM(M37)</f>
        <v>50</v>
      </c>
      <c r="N36" s="70">
        <f>SUM(N37)</f>
        <v>0</v>
      </c>
      <c r="O36" s="70">
        <f>SUM(O37)</f>
        <v>0</v>
      </c>
      <c r="P36" s="70">
        <f>SUM(P37)</f>
        <v>0</v>
      </c>
      <c r="Q36" s="45">
        <f>SUM(E36:P36)</f>
        <v>250</v>
      </c>
    </row>
    <row r="37" spans="1:17" ht="36" customHeight="1">
      <c r="A37" s="50"/>
      <c r="B37" s="50"/>
      <c r="C37" s="80" t="s">
        <v>225</v>
      </c>
      <c r="D37" s="73" t="s">
        <v>226</v>
      </c>
      <c r="E37" s="74">
        <v>0</v>
      </c>
      <c r="F37" s="74">
        <v>0</v>
      </c>
      <c r="G37" s="74">
        <v>100</v>
      </c>
      <c r="H37" s="74"/>
      <c r="I37" s="74">
        <v>0</v>
      </c>
      <c r="J37" s="74">
        <v>100</v>
      </c>
      <c r="K37" s="74">
        <v>0</v>
      </c>
      <c r="L37" s="74">
        <v>0</v>
      </c>
      <c r="M37" s="74">
        <v>50</v>
      </c>
      <c r="N37" s="74">
        <v>0</v>
      </c>
      <c r="O37" s="74">
        <v>0</v>
      </c>
      <c r="P37" s="74">
        <v>0</v>
      </c>
      <c r="Q37" s="21">
        <f>SUM(E37:P37)</f>
        <v>250</v>
      </c>
    </row>
    <row r="38" spans="1:17" ht="42" customHeight="1">
      <c r="A38" s="47" t="s">
        <v>237</v>
      </c>
      <c r="B38" s="47"/>
      <c r="C38" s="82"/>
      <c r="D38" s="78" t="s">
        <v>238</v>
      </c>
      <c r="E38" s="12">
        <f>SUM(E39)</f>
        <v>1610160</v>
      </c>
      <c r="F38" s="12">
        <f>SUM(F39)</f>
        <v>1610160</v>
      </c>
      <c r="G38" s="12">
        <f>SUM(G39)</f>
        <v>1610170</v>
      </c>
      <c r="H38" s="12">
        <f>SUM(H39)</f>
        <v>1610236</v>
      </c>
      <c r="I38" s="12">
        <f>SUM(I39)</f>
        <v>1610160</v>
      </c>
      <c r="J38" s="12">
        <f>SUM(J39)</f>
        <v>1610160</v>
      </c>
      <c r="K38" s="12">
        <f>SUM(K39)</f>
        <v>1610160</v>
      </c>
      <c r="L38" s="12">
        <f>SUM(L39)</f>
        <v>1610160</v>
      </c>
      <c r="M38" s="12">
        <f>SUM(M39)</f>
        <v>1610170</v>
      </c>
      <c r="N38" s="12">
        <f>SUM(N39)</f>
        <v>1610170</v>
      </c>
      <c r="O38" s="12">
        <f>SUM(O39)</f>
        <v>1610170</v>
      </c>
      <c r="P38" s="12">
        <f>SUM(P39)</f>
        <v>1610170</v>
      </c>
      <c r="Q38" s="12">
        <f>SUM(E38:P38)</f>
        <v>19322046</v>
      </c>
    </row>
    <row r="39" spans="1:17" ht="25.5" customHeight="1">
      <c r="A39" s="49"/>
      <c r="B39" s="50" t="s">
        <v>239</v>
      </c>
      <c r="C39" s="50"/>
      <c r="D39" s="69" t="s">
        <v>240</v>
      </c>
      <c r="E39" s="45">
        <f>SUM(E40:E41)</f>
        <v>1610160</v>
      </c>
      <c r="F39" s="45">
        <f>SUM(F40:F41)</f>
        <v>1610160</v>
      </c>
      <c r="G39" s="45">
        <f>SUM(G40:G41)</f>
        <v>1610170</v>
      </c>
      <c r="H39" s="45">
        <f>SUM(H40:H41)</f>
        <v>1610236</v>
      </c>
      <c r="I39" s="45">
        <f>SUM(I40:I41)</f>
        <v>1610160</v>
      </c>
      <c r="J39" s="45">
        <f>SUM(J40:J41)</f>
        <v>1610160</v>
      </c>
      <c r="K39" s="45">
        <f>SUM(K40:K41)</f>
        <v>1610160</v>
      </c>
      <c r="L39" s="45">
        <f>SUM(L40:L41)</f>
        <v>1610160</v>
      </c>
      <c r="M39" s="45">
        <f>SUM(M40:M41)</f>
        <v>1610170</v>
      </c>
      <c r="N39" s="45">
        <f>SUM(N40:N41)</f>
        <v>1610170</v>
      </c>
      <c r="O39" s="45">
        <f>SUM(O40:O41)</f>
        <v>1610170</v>
      </c>
      <c r="P39" s="45">
        <f>SUM(P40:P41)</f>
        <v>1610170</v>
      </c>
      <c r="Q39" s="45">
        <f>SUM(Q40:Q41)</f>
        <v>19322046</v>
      </c>
    </row>
    <row r="40" spans="1:17" ht="13.5" customHeight="1">
      <c r="A40" s="49"/>
      <c r="B40" s="49"/>
      <c r="C40" s="49" t="s">
        <v>241</v>
      </c>
      <c r="D40" s="81" t="s">
        <v>242</v>
      </c>
      <c r="E40" s="21">
        <v>1551830</v>
      </c>
      <c r="F40" s="21">
        <v>1551830</v>
      </c>
      <c r="G40" s="21">
        <v>1551840</v>
      </c>
      <c r="H40" s="21">
        <v>1551906</v>
      </c>
      <c r="I40" s="21">
        <v>1551830</v>
      </c>
      <c r="J40" s="21">
        <v>1551830</v>
      </c>
      <c r="K40" s="21">
        <v>1551830</v>
      </c>
      <c r="L40" s="21">
        <v>1551830</v>
      </c>
      <c r="M40" s="21">
        <v>1551830</v>
      </c>
      <c r="N40" s="21">
        <v>1551830</v>
      </c>
      <c r="O40" s="21">
        <v>1551830</v>
      </c>
      <c r="P40" s="21">
        <v>1551830</v>
      </c>
      <c r="Q40" s="21">
        <f>SUM(E40:P40)</f>
        <v>18622046</v>
      </c>
    </row>
    <row r="41" spans="1:17" ht="13.5" customHeight="1">
      <c r="A41" s="49"/>
      <c r="B41" s="49"/>
      <c r="C41" s="49" t="s">
        <v>243</v>
      </c>
      <c r="D41" s="81" t="s">
        <v>244</v>
      </c>
      <c r="E41" s="84">
        <v>58330</v>
      </c>
      <c r="F41" s="21">
        <v>58330</v>
      </c>
      <c r="G41" s="21">
        <v>58330</v>
      </c>
      <c r="H41" s="21">
        <v>58330</v>
      </c>
      <c r="I41" s="21">
        <v>58330</v>
      </c>
      <c r="J41" s="21">
        <v>58330</v>
      </c>
      <c r="K41" s="21">
        <v>58330</v>
      </c>
      <c r="L41" s="21">
        <v>58330</v>
      </c>
      <c r="M41" s="21">
        <v>58340</v>
      </c>
      <c r="N41" s="21">
        <v>58340</v>
      </c>
      <c r="O41" s="21">
        <v>58340</v>
      </c>
      <c r="P41" s="21">
        <v>58340</v>
      </c>
      <c r="Q41" s="21">
        <f>SUM(E41:P41)</f>
        <v>700000</v>
      </c>
    </row>
    <row r="42" spans="1:17" ht="13.5">
      <c r="A42" s="47" t="s">
        <v>72</v>
      </c>
      <c r="B42" s="47"/>
      <c r="C42" s="82"/>
      <c r="D42" s="67" t="s">
        <v>73</v>
      </c>
      <c r="E42" s="12">
        <f>SUM(E43+E45+E47)</f>
        <v>2815810</v>
      </c>
      <c r="F42" s="12">
        <f>SUM(F43+F45+F47)</f>
        <v>5097420</v>
      </c>
      <c r="G42" s="12">
        <f>SUM(G43+G45+G47)</f>
        <v>2815810</v>
      </c>
      <c r="H42" s="12">
        <f>SUM(H43+H45+H47)</f>
        <v>2815810</v>
      </c>
      <c r="I42" s="12">
        <f>SUM(I43+I45+I47)</f>
        <v>2815810</v>
      </c>
      <c r="J42" s="12">
        <f>SUM(J43+J45+J47)</f>
        <v>2815810</v>
      </c>
      <c r="K42" s="12">
        <f>SUM(K43+K45+K47)</f>
        <v>2815810</v>
      </c>
      <c r="L42" s="12">
        <f>SUM(L43+L45+L47)</f>
        <v>2815809</v>
      </c>
      <c r="M42" s="12">
        <f>SUM(M43+M45+M47)</f>
        <v>2815810</v>
      </c>
      <c r="N42" s="12">
        <f>SUM(N43+N45+N47)</f>
        <v>2815811</v>
      </c>
      <c r="O42" s="12">
        <f>SUM(O43+O45+O47)</f>
        <v>2815811</v>
      </c>
      <c r="P42" s="12">
        <f>SUM(P43+P45+P47)</f>
        <v>2815814</v>
      </c>
      <c r="Q42" s="12">
        <f>SUM(E42:P42)</f>
        <v>36071335</v>
      </c>
    </row>
    <row r="43" spans="1:17" ht="25.5" customHeight="1">
      <c r="A43" s="49"/>
      <c r="B43" s="50" t="s">
        <v>245</v>
      </c>
      <c r="C43" s="50"/>
      <c r="D43" s="69" t="s">
        <v>246</v>
      </c>
      <c r="E43" s="45">
        <f>SUM(E44)</f>
        <v>2281609</v>
      </c>
      <c r="F43" s="45">
        <f>SUM(F44)</f>
        <v>4563219</v>
      </c>
      <c r="G43" s="45">
        <f>SUM(G44)</f>
        <v>2281609</v>
      </c>
      <c r="H43" s="45">
        <f>SUM(H44)</f>
        <v>2281609</v>
      </c>
      <c r="I43" s="45">
        <f>SUM(I44)</f>
        <v>2281609</v>
      </c>
      <c r="J43" s="45">
        <f>SUM(J44)</f>
        <v>2281609</v>
      </c>
      <c r="K43" s="45">
        <f>SUM(K44)</f>
        <v>2281609</v>
      </c>
      <c r="L43" s="45">
        <f>SUM(L44)</f>
        <v>2281609</v>
      </c>
      <c r="M43" s="45">
        <f>SUM(M44)</f>
        <v>2281609</v>
      </c>
      <c r="N43" s="45">
        <f>SUM(N44)</f>
        <v>2281609</v>
      </c>
      <c r="O43" s="45">
        <f>SUM(O44)</f>
        <v>2281609</v>
      </c>
      <c r="P43" s="45">
        <f>SUM(P44)</f>
        <v>2281612</v>
      </c>
      <c r="Q43" s="45">
        <f>SUM(E43:P43)</f>
        <v>29660921</v>
      </c>
    </row>
    <row r="44" spans="1:17" ht="13.5" customHeight="1">
      <c r="A44" s="49"/>
      <c r="B44" s="49"/>
      <c r="C44" s="49" t="s">
        <v>247</v>
      </c>
      <c r="D44" s="81" t="s">
        <v>248</v>
      </c>
      <c r="E44" s="84">
        <v>2281609</v>
      </c>
      <c r="F44" s="21">
        <v>4563219</v>
      </c>
      <c r="G44" s="84">
        <v>2281609</v>
      </c>
      <c r="H44" s="84">
        <v>2281609</v>
      </c>
      <c r="I44" s="84">
        <v>2281609</v>
      </c>
      <c r="J44" s="84">
        <v>2281609</v>
      </c>
      <c r="K44" s="84">
        <v>2281609</v>
      </c>
      <c r="L44" s="84">
        <v>2281609</v>
      </c>
      <c r="M44" s="84">
        <v>2281609</v>
      </c>
      <c r="N44" s="84">
        <v>2281609</v>
      </c>
      <c r="O44" s="84">
        <v>2281609</v>
      </c>
      <c r="P44" s="84">
        <v>2281612</v>
      </c>
      <c r="Q44" s="21">
        <f>SUM(E44:P44)</f>
        <v>29660921</v>
      </c>
    </row>
    <row r="45" spans="1:17" ht="24.75">
      <c r="A45" s="49"/>
      <c r="B45" s="50" t="s">
        <v>249</v>
      </c>
      <c r="C45" s="50"/>
      <c r="D45" s="69" t="s">
        <v>250</v>
      </c>
      <c r="E45" s="45">
        <f>SUM(E46)</f>
        <v>480626</v>
      </c>
      <c r="F45" s="45">
        <f>SUM(F46)</f>
        <v>480626</v>
      </c>
      <c r="G45" s="45">
        <f>SUM(G46)</f>
        <v>480626</v>
      </c>
      <c r="H45" s="45">
        <f>SUM(H46)</f>
        <v>480626</v>
      </c>
      <c r="I45" s="45">
        <f>SUM(I46)</f>
        <v>480626</v>
      </c>
      <c r="J45" s="45">
        <f>SUM(J46)</f>
        <v>480626</v>
      </c>
      <c r="K45" s="45">
        <f>SUM(K46)</f>
        <v>480626</v>
      </c>
      <c r="L45" s="45">
        <f>SUM(L46)</f>
        <v>480625</v>
      </c>
      <c r="M45" s="45">
        <f>SUM(M46)</f>
        <v>480626</v>
      </c>
      <c r="N45" s="45">
        <f>SUM(N46)</f>
        <v>480626</v>
      </c>
      <c r="O45" s="45">
        <f>SUM(O46)</f>
        <v>480626</v>
      </c>
      <c r="P45" s="45">
        <f>SUM(P46)</f>
        <v>480626</v>
      </c>
      <c r="Q45" s="45">
        <f>SUM(E45:P45)</f>
        <v>5767511</v>
      </c>
    </row>
    <row r="46" spans="1:17" ht="13.5" customHeight="1">
      <c r="A46" s="49"/>
      <c r="B46" s="49"/>
      <c r="C46" s="49" t="s">
        <v>247</v>
      </c>
      <c r="D46" s="81" t="s">
        <v>248</v>
      </c>
      <c r="E46" s="84">
        <v>480626</v>
      </c>
      <c r="F46" s="21">
        <v>480626</v>
      </c>
      <c r="G46" s="21">
        <v>480626</v>
      </c>
      <c r="H46" s="21">
        <v>480626</v>
      </c>
      <c r="I46" s="21">
        <v>480626</v>
      </c>
      <c r="J46" s="21">
        <v>480626</v>
      </c>
      <c r="K46" s="21">
        <v>480626</v>
      </c>
      <c r="L46" s="21">
        <v>480625</v>
      </c>
      <c r="M46" s="21">
        <v>480626</v>
      </c>
      <c r="N46" s="21">
        <v>480626</v>
      </c>
      <c r="O46" s="21">
        <v>480626</v>
      </c>
      <c r="P46" s="21">
        <v>480626</v>
      </c>
      <c r="Q46" s="21">
        <f>SUM(E46:P46)</f>
        <v>5767511</v>
      </c>
    </row>
    <row r="47" spans="1:17" ht="24.75">
      <c r="A47" s="49"/>
      <c r="B47" s="50" t="s">
        <v>251</v>
      </c>
      <c r="C47" s="50"/>
      <c r="D47" s="69" t="s">
        <v>252</v>
      </c>
      <c r="E47" s="45">
        <f>SUM(E48)</f>
        <v>53575</v>
      </c>
      <c r="F47" s="45">
        <f>SUM(F48)</f>
        <v>53575</v>
      </c>
      <c r="G47" s="45">
        <f>SUM(G48)</f>
        <v>53575</v>
      </c>
      <c r="H47" s="45">
        <f>SUM(H48)</f>
        <v>53575</v>
      </c>
      <c r="I47" s="45">
        <f>SUM(I48)</f>
        <v>53575</v>
      </c>
      <c r="J47" s="45">
        <f>SUM(J48)</f>
        <v>53575</v>
      </c>
      <c r="K47" s="45">
        <f>SUM(K48)</f>
        <v>53575</v>
      </c>
      <c r="L47" s="45">
        <f>SUM(L48)</f>
        <v>53575</v>
      </c>
      <c r="M47" s="45">
        <f>SUM(M48)</f>
        <v>53575</v>
      </c>
      <c r="N47" s="45">
        <f>SUM(N48)</f>
        <v>53576</v>
      </c>
      <c r="O47" s="45">
        <f>SUM(O48)</f>
        <v>53576</v>
      </c>
      <c r="P47" s="45">
        <f>SUM(P48)</f>
        <v>53576</v>
      </c>
      <c r="Q47" s="45">
        <f>SUM(E47:P47)</f>
        <v>642903</v>
      </c>
    </row>
    <row r="48" spans="1:17" ht="13.5" customHeight="1">
      <c r="A48" s="49"/>
      <c r="B48" s="49"/>
      <c r="C48" s="49" t="s">
        <v>247</v>
      </c>
      <c r="D48" s="81" t="s">
        <v>248</v>
      </c>
      <c r="E48" s="84">
        <v>53575</v>
      </c>
      <c r="F48" s="21">
        <v>53575</v>
      </c>
      <c r="G48" s="21">
        <v>53575</v>
      </c>
      <c r="H48" s="21">
        <v>53575</v>
      </c>
      <c r="I48" s="21">
        <v>53575</v>
      </c>
      <c r="J48" s="21">
        <v>53575</v>
      </c>
      <c r="K48" s="21">
        <v>53575</v>
      </c>
      <c r="L48" s="21">
        <v>53575</v>
      </c>
      <c r="M48" s="21">
        <v>53575</v>
      </c>
      <c r="N48" s="21">
        <v>53576</v>
      </c>
      <c r="O48" s="21">
        <v>53576</v>
      </c>
      <c r="P48" s="21">
        <v>53576</v>
      </c>
      <c r="Q48" s="21">
        <f>SUM(E48:P48)</f>
        <v>642903</v>
      </c>
    </row>
    <row r="49" spans="1:17" ht="13.5">
      <c r="A49" s="47" t="s">
        <v>76</v>
      </c>
      <c r="B49" s="82"/>
      <c r="C49" s="82"/>
      <c r="D49" s="67" t="s">
        <v>77</v>
      </c>
      <c r="E49" s="12">
        <f>SUM(E50+E63+E79+E107)</f>
        <v>21035</v>
      </c>
      <c r="F49" s="12">
        <f>SUM(F50+F63+F79+F107)</f>
        <v>21026</v>
      </c>
      <c r="G49" s="12">
        <f>SUM(G50+G63+G79+G107)</f>
        <v>21082</v>
      </c>
      <c r="H49" s="12">
        <f>SUM(H50+H63+H79+H107)</f>
        <v>51517</v>
      </c>
      <c r="I49" s="12">
        <f>SUM(I50+I63+I79+I107)</f>
        <v>21029</v>
      </c>
      <c r="J49" s="12">
        <f>SUM(J50+J63+J79+J107)</f>
        <v>21060</v>
      </c>
      <c r="K49" s="12">
        <f>SUM(K50+K63+K79+K107)</f>
        <v>21031</v>
      </c>
      <c r="L49" s="12">
        <f>SUM(L50+L63+L79+L107)</f>
        <v>21033</v>
      </c>
      <c r="M49" s="12">
        <f>SUM(M50+M63+M79+M107)</f>
        <v>21087</v>
      </c>
      <c r="N49" s="12">
        <f>SUM(N50+N63+N79+N107)</f>
        <v>21062</v>
      </c>
      <c r="O49" s="12">
        <f>SUM(O50+O63+O79+O107)</f>
        <v>21069</v>
      </c>
      <c r="P49" s="12">
        <f>SUM(P50+P63+P79+P107)</f>
        <v>21074</v>
      </c>
      <c r="Q49" s="12">
        <f>SUM(Q50+Q63+Q79+Q107)</f>
        <v>283105</v>
      </c>
    </row>
    <row r="50" spans="1:17" ht="13.5" customHeight="1">
      <c r="A50" s="50"/>
      <c r="B50" s="50" t="s">
        <v>78</v>
      </c>
      <c r="C50" s="50"/>
      <c r="D50" s="85" t="s">
        <v>79</v>
      </c>
      <c r="E50" s="45">
        <f>SUM(E51+E53+E55+E57+E59)</f>
        <v>6282</v>
      </c>
      <c r="F50" s="45">
        <f>SUM(F51+F53+F55+F57+F59)</f>
        <v>6282</v>
      </c>
      <c r="G50" s="45">
        <f>SUM(G51+G53+G55+G57+G59)</f>
        <v>6288</v>
      </c>
      <c r="H50" s="45">
        <f>SUM(H51+H53+H55+H57+H59)</f>
        <v>6282</v>
      </c>
      <c r="I50" s="45">
        <f>SUM(I51+I53+I55+I57+I59)</f>
        <v>6282</v>
      </c>
      <c r="J50" s="45">
        <f>SUM(J51+J53+J55+J57+J59)</f>
        <v>6286</v>
      </c>
      <c r="K50" s="45">
        <f>SUM(K51+K53+K55+K57+K59)</f>
        <v>6283</v>
      </c>
      <c r="L50" s="45">
        <f>SUM(L51+L53+L55+L57+L59)</f>
        <v>6283</v>
      </c>
      <c r="M50" s="45">
        <f>SUM(M51+M53+M55+M57+M59)</f>
        <v>6288</v>
      </c>
      <c r="N50" s="45">
        <f>SUM(N51+N53+N55+N57+N59)</f>
        <v>6283</v>
      </c>
      <c r="O50" s="45">
        <f>SUM(O51+O53+O55+O57+O59)</f>
        <v>6282</v>
      </c>
      <c r="P50" s="45">
        <f>SUM(P51+P53+P55+P57+P59)</f>
        <v>6299</v>
      </c>
      <c r="Q50" s="45">
        <f>SUM(Q51+Q53+Q55+Q57+Q59)</f>
        <v>75420</v>
      </c>
    </row>
    <row r="51" spans="1:17" ht="13.5" customHeight="1">
      <c r="A51" s="49"/>
      <c r="B51" s="49"/>
      <c r="C51" s="49" t="s">
        <v>214</v>
      </c>
      <c r="D51" s="81" t="s">
        <v>215</v>
      </c>
      <c r="E51" s="21">
        <f>SUM(E52)</f>
        <v>2500</v>
      </c>
      <c r="F51" s="21">
        <f>SUM(F52)</f>
        <v>2500</v>
      </c>
      <c r="G51" s="21">
        <f>SUM(G52)</f>
        <v>2500</v>
      </c>
      <c r="H51" s="21">
        <f>SUM(H52)</f>
        <v>2500</v>
      </c>
      <c r="I51" s="21">
        <f>SUM(I52)</f>
        <v>2500</v>
      </c>
      <c r="J51" s="21">
        <f>SUM(J52)</f>
        <v>2500</v>
      </c>
      <c r="K51" s="21">
        <f>SUM(K52)</f>
        <v>2500</v>
      </c>
      <c r="L51" s="21">
        <f>SUM(L52)</f>
        <v>2500</v>
      </c>
      <c r="M51" s="21">
        <f>SUM(M52)</f>
        <v>2500</v>
      </c>
      <c r="N51" s="21">
        <f>SUM(N52)</f>
        <v>2500</v>
      </c>
      <c r="O51" s="21">
        <f>SUM(O52)</f>
        <v>2500</v>
      </c>
      <c r="P51" s="21">
        <f>SUM(P52)</f>
        <v>2500</v>
      </c>
      <c r="Q51" s="21">
        <f>SUM(E51:P51)</f>
        <v>30000</v>
      </c>
    </row>
    <row r="52" spans="1:17" ht="12.75">
      <c r="A52" s="49"/>
      <c r="B52" s="49"/>
      <c r="C52" s="49"/>
      <c r="D52" s="85" t="s">
        <v>253</v>
      </c>
      <c r="E52" s="21">
        <v>2500</v>
      </c>
      <c r="F52" s="21">
        <v>2500</v>
      </c>
      <c r="G52" s="21">
        <v>2500</v>
      </c>
      <c r="H52" s="21">
        <v>2500</v>
      </c>
      <c r="I52" s="21">
        <v>2500</v>
      </c>
      <c r="J52" s="21">
        <v>2500</v>
      </c>
      <c r="K52" s="21">
        <v>2500</v>
      </c>
      <c r="L52" s="21">
        <v>2500</v>
      </c>
      <c r="M52" s="21">
        <v>2500</v>
      </c>
      <c r="N52" s="21">
        <v>2500</v>
      </c>
      <c r="O52" s="21">
        <v>2500</v>
      </c>
      <c r="P52" s="21">
        <v>2500</v>
      </c>
      <c r="Q52" s="21">
        <f>SUM(E52:P52)</f>
        <v>30000</v>
      </c>
    </row>
    <row r="53" spans="1:17" ht="60" customHeight="1">
      <c r="A53" s="49"/>
      <c r="B53" s="49"/>
      <c r="C53" s="49" t="s">
        <v>230</v>
      </c>
      <c r="D53" s="73" t="s">
        <v>231</v>
      </c>
      <c r="E53" s="55">
        <f>SUM(E54)</f>
        <v>833</v>
      </c>
      <c r="F53" s="55">
        <f>SUM(F54)</f>
        <v>833</v>
      </c>
      <c r="G53" s="55">
        <f>SUM(G54)</f>
        <v>833</v>
      </c>
      <c r="H53" s="55">
        <f>SUM(H54)</f>
        <v>833</v>
      </c>
      <c r="I53" s="55">
        <f>SUM(I54)</f>
        <v>833</v>
      </c>
      <c r="J53" s="55">
        <f>SUM(J54)</f>
        <v>833</v>
      </c>
      <c r="K53" s="55">
        <f>SUM(K54)</f>
        <v>833</v>
      </c>
      <c r="L53" s="55">
        <f>SUM(L54)</f>
        <v>833</v>
      </c>
      <c r="M53" s="55">
        <f>SUM(M54)</f>
        <v>833</v>
      </c>
      <c r="N53" s="55">
        <f>SUM(N54)</f>
        <v>833</v>
      </c>
      <c r="O53" s="55">
        <f>SUM(O54)</f>
        <v>833</v>
      </c>
      <c r="P53" s="55">
        <f>SUM(P54)</f>
        <v>837</v>
      </c>
      <c r="Q53" s="21">
        <f>SUM(E53:P53)</f>
        <v>10000</v>
      </c>
    </row>
    <row r="54" spans="1:17" ht="12.75">
      <c r="A54" s="49"/>
      <c r="B54" s="49"/>
      <c r="C54" s="49"/>
      <c r="D54" s="85" t="s">
        <v>253</v>
      </c>
      <c r="E54" s="55">
        <v>833</v>
      </c>
      <c r="F54" s="21">
        <v>833</v>
      </c>
      <c r="G54" s="21">
        <v>833</v>
      </c>
      <c r="H54" s="21">
        <v>833</v>
      </c>
      <c r="I54" s="21">
        <v>833</v>
      </c>
      <c r="J54" s="21">
        <v>833</v>
      </c>
      <c r="K54" s="55">
        <v>833</v>
      </c>
      <c r="L54" s="55">
        <v>833</v>
      </c>
      <c r="M54" s="55">
        <v>833</v>
      </c>
      <c r="N54" s="55">
        <v>833</v>
      </c>
      <c r="O54" s="55">
        <v>833</v>
      </c>
      <c r="P54" s="55">
        <v>837</v>
      </c>
      <c r="Q54" s="21">
        <f>SUM(E54:P54)</f>
        <v>10000</v>
      </c>
    </row>
    <row r="55" spans="1:17" ht="12.75">
      <c r="A55" s="49"/>
      <c r="B55" s="49"/>
      <c r="C55" s="49" t="s">
        <v>232</v>
      </c>
      <c r="D55" s="81" t="s">
        <v>233</v>
      </c>
      <c r="E55" s="21">
        <f>SUM(E56)</f>
        <v>2916</v>
      </c>
      <c r="F55" s="21">
        <f>SUM(F56)</f>
        <v>2916</v>
      </c>
      <c r="G55" s="21">
        <f>SUM(G56)</f>
        <v>2916</v>
      </c>
      <c r="H55" s="21">
        <f>SUM(H56)</f>
        <v>2916</v>
      </c>
      <c r="I55" s="21">
        <f>SUM(I56)</f>
        <v>2916</v>
      </c>
      <c r="J55" s="21">
        <f>SUM(J56)</f>
        <v>2916</v>
      </c>
      <c r="K55" s="21">
        <f>SUM(K56)</f>
        <v>2916</v>
      </c>
      <c r="L55" s="21">
        <f>SUM(L56)</f>
        <v>2916</v>
      </c>
      <c r="M55" s="21">
        <f>SUM(M56)</f>
        <v>2916</v>
      </c>
      <c r="N55" s="21">
        <f>SUM(N56)</f>
        <v>2916</v>
      </c>
      <c r="O55" s="21">
        <f>SUM(O56)</f>
        <v>2916</v>
      </c>
      <c r="P55" s="21">
        <f>SUM(P56)</f>
        <v>2924</v>
      </c>
      <c r="Q55" s="21">
        <f>SUM(E55:P55)</f>
        <v>35000</v>
      </c>
    </row>
    <row r="56" spans="1:17" ht="12.75">
      <c r="A56" s="49"/>
      <c r="B56" s="49"/>
      <c r="C56" s="49"/>
      <c r="D56" s="85" t="s">
        <v>254</v>
      </c>
      <c r="E56" s="21">
        <v>2916</v>
      </c>
      <c r="F56" s="21">
        <v>2916</v>
      </c>
      <c r="G56" s="21">
        <v>2916</v>
      </c>
      <c r="H56" s="21">
        <v>2916</v>
      </c>
      <c r="I56" s="21">
        <v>2916</v>
      </c>
      <c r="J56" s="21">
        <v>2916</v>
      </c>
      <c r="K56" s="21">
        <v>2916</v>
      </c>
      <c r="L56" s="21">
        <v>2916</v>
      </c>
      <c r="M56" s="21">
        <v>2916</v>
      </c>
      <c r="N56" s="21">
        <v>2916</v>
      </c>
      <c r="O56" s="21">
        <v>2916</v>
      </c>
      <c r="P56" s="21">
        <v>2924</v>
      </c>
      <c r="Q56" s="21">
        <f>SUM(E56:P56)</f>
        <v>35000</v>
      </c>
    </row>
    <row r="57" spans="1:17" ht="12.75">
      <c r="A57" s="49"/>
      <c r="B57" s="49"/>
      <c r="C57" s="49" t="s">
        <v>216</v>
      </c>
      <c r="D57" s="81" t="s">
        <v>217</v>
      </c>
      <c r="E57" s="21">
        <f>SUM(E58)</f>
        <v>0</v>
      </c>
      <c r="F57" s="21">
        <f>SUM(F58)</f>
        <v>0</v>
      </c>
      <c r="G57" s="21">
        <f>SUM(G58)</f>
        <v>5</v>
      </c>
      <c r="H57" s="21">
        <f>SUM(H58)</f>
        <v>0</v>
      </c>
      <c r="I57" s="21">
        <f>SUM(I58)</f>
        <v>0</v>
      </c>
      <c r="J57" s="21">
        <f>SUM(J58)</f>
        <v>5</v>
      </c>
      <c r="K57" s="21">
        <f>SUM(K58)</f>
        <v>0</v>
      </c>
      <c r="L57" s="21">
        <f>SUM(L58)</f>
        <v>0</v>
      </c>
      <c r="M57" s="21">
        <f>SUM(M58)</f>
        <v>5</v>
      </c>
      <c r="N57" s="21">
        <f>SUM(N58)</f>
        <v>0</v>
      </c>
      <c r="O57" s="21">
        <f>SUM(O58)</f>
        <v>0</v>
      </c>
      <c r="P57" s="21">
        <f>SUM(P58)</f>
        <v>5</v>
      </c>
      <c r="Q57" s="21">
        <f>SUM(E57:P57)</f>
        <v>20</v>
      </c>
    </row>
    <row r="58" spans="1:17" ht="12.75">
      <c r="A58" s="49"/>
      <c r="B58" s="49"/>
      <c r="C58" s="49"/>
      <c r="D58" s="85" t="s">
        <v>255</v>
      </c>
      <c r="E58" s="21">
        <v>0</v>
      </c>
      <c r="F58" s="21">
        <v>0</v>
      </c>
      <c r="G58" s="21">
        <v>5</v>
      </c>
      <c r="H58" s="21">
        <v>0</v>
      </c>
      <c r="I58" s="21">
        <v>0</v>
      </c>
      <c r="J58" s="21">
        <v>5</v>
      </c>
      <c r="K58" s="55">
        <v>0</v>
      </c>
      <c r="L58" s="55">
        <v>0</v>
      </c>
      <c r="M58" s="55">
        <v>5</v>
      </c>
      <c r="N58" s="55">
        <v>0</v>
      </c>
      <c r="O58" s="55">
        <v>0</v>
      </c>
      <c r="P58" s="55">
        <v>5</v>
      </c>
      <c r="Q58" s="21">
        <f>SUM(E58:P58)</f>
        <v>20</v>
      </c>
    </row>
    <row r="59" spans="1:17" ht="12.75">
      <c r="A59" s="49"/>
      <c r="B59" s="49"/>
      <c r="C59" s="49" t="s">
        <v>218</v>
      </c>
      <c r="D59" s="81" t="s">
        <v>219</v>
      </c>
      <c r="E59" s="55">
        <f>SUM(E60:E62)</f>
        <v>33</v>
      </c>
      <c r="F59" s="55">
        <f>SUM(F60:F62)</f>
        <v>33</v>
      </c>
      <c r="G59" s="55">
        <f>SUM(G60:G62)</f>
        <v>34</v>
      </c>
      <c r="H59" s="55">
        <f>SUM(H60:H62)</f>
        <v>33</v>
      </c>
      <c r="I59" s="55">
        <f>SUM(I60:I62)</f>
        <v>33</v>
      </c>
      <c r="J59" s="55">
        <f>SUM(J60:J62)</f>
        <v>32</v>
      </c>
      <c r="K59" s="55">
        <f>SUM(K60:K62)</f>
        <v>34</v>
      </c>
      <c r="L59" s="55">
        <f>SUM(L60:L62)</f>
        <v>34</v>
      </c>
      <c r="M59" s="55">
        <f>SUM(M60:M62)</f>
        <v>34</v>
      </c>
      <c r="N59" s="55">
        <f>SUM(N60:N62)</f>
        <v>34</v>
      </c>
      <c r="O59" s="55">
        <f>SUM(O60:O62)</f>
        <v>33</v>
      </c>
      <c r="P59" s="55">
        <f>SUM(P60:P62)</f>
        <v>33</v>
      </c>
      <c r="Q59" s="21">
        <f>SUM(E59:P59)</f>
        <v>400</v>
      </c>
    </row>
    <row r="60" spans="1:17" ht="12.75">
      <c r="A60" s="49"/>
      <c r="B60" s="49"/>
      <c r="C60" s="49"/>
      <c r="D60" s="85" t="s">
        <v>255</v>
      </c>
      <c r="E60" s="55">
        <v>8</v>
      </c>
      <c r="F60" s="21">
        <v>8</v>
      </c>
      <c r="G60" s="21">
        <v>8</v>
      </c>
      <c r="H60" s="21">
        <v>8</v>
      </c>
      <c r="I60" s="21">
        <v>8</v>
      </c>
      <c r="J60" s="21">
        <v>8</v>
      </c>
      <c r="K60" s="55">
        <v>9</v>
      </c>
      <c r="L60" s="55">
        <v>9</v>
      </c>
      <c r="M60" s="55">
        <v>9</v>
      </c>
      <c r="N60" s="55">
        <v>9</v>
      </c>
      <c r="O60" s="55">
        <v>8</v>
      </c>
      <c r="P60" s="55">
        <v>8</v>
      </c>
      <c r="Q60" s="21">
        <f>SUM(E60:P60)</f>
        <v>100</v>
      </c>
    </row>
    <row r="61" spans="1:17" ht="12.75">
      <c r="A61" s="49"/>
      <c r="B61" s="49"/>
      <c r="C61" s="49"/>
      <c r="D61" s="85" t="s">
        <v>254</v>
      </c>
      <c r="E61" s="21">
        <v>17</v>
      </c>
      <c r="F61" s="21">
        <v>17</v>
      </c>
      <c r="G61" s="21">
        <v>17</v>
      </c>
      <c r="H61" s="21">
        <v>17</v>
      </c>
      <c r="I61" s="21">
        <v>17</v>
      </c>
      <c r="J61" s="21">
        <v>15</v>
      </c>
      <c r="K61" s="55">
        <v>17</v>
      </c>
      <c r="L61" s="55">
        <v>17</v>
      </c>
      <c r="M61" s="55">
        <v>17</v>
      </c>
      <c r="N61" s="55">
        <v>17</v>
      </c>
      <c r="O61" s="55">
        <v>17</v>
      </c>
      <c r="P61" s="55">
        <v>15</v>
      </c>
      <c r="Q61" s="21">
        <f>SUM(E61:P61)</f>
        <v>200</v>
      </c>
    </row>
    <row r="62" spans="1:17" ht="12.75">
      <c r="A62" s="55"/>
      <c r="B62" s="55"/>
      <c r="C62" s="49"/>
      <c r="D62" s="85" t="s">
        <v>256</v>
      </c>
      <c r="E62" s="21">
        <v>8</v>
      </c>
      <c r="F62" s="21">
        <v>8</v>
      </c>
      <c r="G62" s="21">
        <v>9</v>
      </c>
      <c r="H62" s="21">
        <v>8</v>
      </c>
      <c r="I62" s="21">
        <v>8</v>
      </c>
      <c r="J62" s="21">
        <v>9</v>
      </c>
      <c r="K62" s="55">
        <v>8</v>
      </c>
      <c r="L62" s="55">
        <v>8</v>
      </c>
      <c r="M62" s="55">
        <v>8</v>
      </c>
      <c r="N62" s="55">
        <v>8</v>
      </c>
      <c r="O62" s="55">
        <v>8</v>
      </c>
      <c r="P62" s="55">
        <v>10</v>
      </c>
      <c r="Q62" s="21">
        <f>SUM(E62:P62)</f>
        <v>100</v>
      </c>
    </row>
    <row r="63" spans="1:17" ht="12.75">
      <c r="A63" s="53"/>
      <c r="B63" s="5">
        <v>80120</v>
      </c>
      <c r="C63" s="53"/>
      <c r="D63" s="85" t="s">
        <v>91</v>
      </c>
      <c r="E63" s="45">
        <f>SUM(E64+E67+E71+E74+E77)</f>
        <v>2407</v>
      </c>
      <c r="F63" s="45">
        <f>SUM(F64+F67+F71+F74+F77)</f>
        <v>2397</v>
      </c>
      <c r="G63" s="45">
        <f>SUM(G64+G67+G71+G74+G77)</f>
        <v>2451</v>
      </c>
      <c r="H63" s="45">
        <f>SUM(H64+H67+H71+H74+H77)</f>
        <v>32886</v>
      </c>
      <c r="I63" s="45">
        <f>SUM(I64+I67+I71+I74+I77)</f>
        <v>2398</v>
      </c>
      <c r="J63" s="45">
        <f>SUM(J64+J67+J71+J74+J77)</f>
        <v>2422</v>
      </c>
      <c r="K63" s="45">
        <f>SUM(K64+K67+K71+K74+K77)</f>
        <v>2399</v>
      </c>
      <c r="L63" s="45">
        <f>SUM(L64+L67+L71+L74+L77)</f>
        <v>2399</v>
      </c>
      <c r="M63" s="45">
        <f>SUM(M64+M67+M71+M74+M77)</f>
        <v>2449</v>
      </c>
      <c r="N63" s="45">
        <f>SUM(N64+N67+N71+N74+N77)</f>
        <v>2428</v>
      </c>
      <c r="O63" s="45">
        <f>SUM(O64+O67+O71+O74+O77)</f>
        <v>2437</v>
      </c>
      <c r="P63" s="45">
        <f>SUM(P64+P67+P71+P74+P77)</f>
        <v>2416</v>
      </c>
      <c r="Q63" s="45">
        <f>SUM(Q64+Q67+Q71+Q74+Q77)</f>
        <v>59489</v>
      </c>
    </row>
    <row r="64" spans="1:17" ht="12.75">
      <c r="A64" s="55"/>
      <c r="B64" s="56"/>
      <c r="C64" s="49" t="s">
        <v>214</v>
      </c>
      <c r="D64" s="81" t="s">
        <v>215</v>
      </c>
      <c r="E64" s="21">
        <f>SUM(E65:E66)</f>
        <v>79</v>
      </c>
      <c r="F64" s="21">
        <f>SUM(F65:F66)</f>
        <v>79</v>
      </c>
      <c r="G64" s="21">
        <f>SUM(G65:G66)</f>
        <v>79</v>
      </c>
      <c r="H64" s="21">
        <f>SUM(H65:H66)</f>
        <v>79</v>
      </c>
      <c r="I64" s="21">
        <f>SUM(I65:I66)</f>
        <v>79</v>
      </c>
      <c r="J64" s="21">
        <f>SUM(J65:J66)</f>
        <v>79</v>
      </c>
      <c r="K64" s="21">
        <f>SUM(K65:K66)</f>
        <v>79</v>
      </c>
      <c r="L64" s="21">
        <f>SUM(L65:L66)</f>
        <v>79</v>
      </c>
      <c r="M64" s="21">
        <f>SUM(M65:M66)</f>
        <v>79</v>
      </c>
      <c r="N64" s="21">
        <f>SUM(N65:N66)</f>
        <v>79</v>
      </c>
      <c r="O64" s="21">
        <f>SUM(O65:O66)</f>
        <v>79</v>
      </c>
      <c r="P64" s="21">
        <f>SUM(P65:P66)</f>
        <v>81</v>
      </c>
      <c r="Q64" s="21">
        <f>SUM(E64:P64)</f>
        <v>950</v>
      </c>
    </row>
    <row r="65" spans="1:17" ht="13.5" customHeight="1">
      <c r="A65" s="55"/>
      <c r="B65" s="56"/>
      <c r="C65" s="49"/>
      <c r="D65" s="85" t="s">
        <v>257</v>
      </c>
      <c r="E65" s="21">
        <v>29</v>
      </c>
      <c r="F65" s="21">
        <v>29</v>
      </c>
      <c r="G65" s="21">
        <v>29</v>
      </c>
      <c r="H65" s="21">
        <v>29</v>
      </c>
      <c r="I65" s="21">
        <v>29</v>
      </c>
      <c r="J65" s="21">
        <v>29</v>
      </c>
      <c r="K65" s="21">
        <v>29</v>
      </c>
      <c r="L65" s="21">
        <v>29</v>
      </c>
      <c r="M65" s="21">
        <v>29</v>
      </c>
      <c r="N65" s="21">
        <v>29</v>
      </c>
      <c r="O65" s="21">
        <v>29</v>
      </c>
      <c r="P65" s="21">
        <v>31</v>
      </c>
      <c r="Q65" s="21">
        <f>SUM(E65:P65)</f>
        <v>350</v>
      </c>
    </row>
    <row r="66" spans="1:17" ht="12.75">
      <c r="A66" s="55"/>
      <c r="B66" s="56"/>
      <c r="C66" s="55"/>
      <c r="D66" s="53" t="s">
        <v>258</v>
      </c>
      <c r="E66" s="55">
        <v>50</v>
      </c>
      <c r="F66" s="21">
        <v>50</v>
      </c>
      <c r="G66" s="21">
        <v>50</v>
      </c>
      <c r="H66" s="21">
        <v>50</v>
      </c>
      <c r="I66" s="21">
        <v>50</v>
      </c>
      <c r="J66" s="21">
        <v>50</v>
      </c>
      <c r="K66" s="55">
        <v>50</v>
      </c>
      <c r="L66" s="55">
        <v>50</v>
      </c>
      <c r="M66" s="55">
        <v>50</v>
      </c>
      <c r="N66" s="55">
        <v>50</v>
      </c>
      <c r="O66" s="55">
        <v>50</v>
      </c>
      <c r="P66" s="55">
        <v>50</v>
      </c>
      <c r="Q66" s="21">
        <f>SUM(E66:P66)</f>
        <v>600</v>
      </c>
    </row>
    <row r="67" spans="1:17" ht="60" customHeight="1">
      <c r="A67" s="55"/>
      <c r="B67" s="54"/>
      <c r="C67" s="49" t="s">
        <v>230</v>
      </c>
      <c r="D67" s="73" t="s">
        <v>231</v>
      </c>
      <c r="E67" s="21">
        <f>SUM(E68:E70)</f>
        <v>2298</v>
      </c>
      <c r="F67" s="21">
        <f>SUM(F68:F70)</f>
        <v>2288</v>
      </c>
      <c r="G67" s="21">
        <f>SUM(G68:G70)</f>
        <v>2330</v>
      </c>
      <c r="H67" s="21">
        <f>SUM(H68:H70)</f>
        <v>2320</v>
      </c>
      <c r="I67" s="21">
        <f>SUM(I68:I70)</f>
        <v>2288</v>
      </c>
      <c r="J67" s="21">
        <f>SUM(J68:J70)</f>
        <v>2298</v>
      </c>
      <c r="K67" s="21">
        <f>SUM(K68:K70)</f>
        <v>2290</v>
      </c>
      <c r="L67" s="21">
        <f>SUM(L68:L70)</f>
        <v>2290</v>
      </c>
      <c r="M67" s="21">
        <f>SUM(M68:M70)</f>
        <v>2328</v>
      </c>
      <c r="N67" s="21">
        <f>SUM(N68:N70)</f>
        <v>2318</v>
      </c>
      <c r="O67" s="21">
        <f>SUM(O68:O70)</f>
        <v>2327</v>
      </c>
      <c r="P67" s="21">
        <f>SUM(P68:P70)</f>
        <v>2297</v>
      </c>
      <c r="Q67" s="21">
        <f>SUM(Q68:Q70)</f>
        <v>27672</v>
      </c>
    </row>
    <row r="68" spans="1:17" ht="13.5" customHeight="1">
      <c r="A68" s="55"/>
      <c r="B68" s="54"/>
      <c r="C68" s="49"/>
      <c r="D68" s="53" t="s">
        <v>259</v>
      </c>
      <c r="E68" s="55">
        <v>530</v>
      </c>
      <c r="F68" s="21">
        <v>520</v>
      </c>
      <c r="G68" s="21">
        <v>550</v>
      </c>
      <c r="H68" s="21">
        <v>550</v>
      </c>
      <c r="I68" s="21">
        <v>520</v>
      </c>
      <c r="J68" s="21">
        <v>520</v>
      </c>
      <c r="K68" s="55">
        <v>520</v>
      </c>
      <c r="L68" s="55">
        <v>520</v>
      </c>
      <c r="M68" s="55">
        <v>550</v>
      </c>
      <c r="N68" s="55">
        <v>550</v>
      </c>
      <c r="O68" s="55">
        <v>550</v>
      </c>
      <c r="P68" s="55">
        <v>520</v>
      </c>
      <c r="Q68" s="21">
        <f>SUM(E68:P68)</f>
        <v>6400</v>
      </c>
    </row>
    <row r="69" spans="1:17" ht="13.5" customHeight="1">
      <c r="A69" s="55"/>
      <c r="B69" s="54"/>
      <c r="C69" s="49"/>
      <c r="D69" s="53" t="s">
        <v>257</v>
      </c>
      <c r="E69" s="21">
        <v>1168</v>
      </c>
      <c r="F69" s="21">
        <v>1168</v>
      </c>
      <c r="G69" s="21">
        <v>1170</v>
      </c>
      <c r="H69" s="21">
        <v>1170</v>
      </c>
      <c r="I69" s="21">
        <v>1168</v>
      </c>
      <c r="J69" s="21">
        <v>1168</v>
      </c>
      <c r="K69" s="21">
        <v>1170</v>
      </c>
      <c r="L69" s="21">
        <v>1170</v>
      </c>
      <c r="M69" s="21">
        <v>1168</v>
      </c>
      <c r="N69" s="21">
        <v>1168</v>
      </c>
      <c r="O69" s="21">
        <v>1167</v>
      </c>
      <c r="P69" s="21">
        <v>1167</v>
      </c>
      <c r="Q69" s="21">
        <f>SUM(E69:P69)</f>
        <v>14022</v>
      </c>
    </row>
    <row r="70" spans="1:17" ht="13.5" customHeight="1">
      <c r="A70" s="55"/>
      <c r="B70" s="54"/>
      <c r="C70" s="49"/>
      <c r="D70" s="53" t="s">
        <v>258</v>
      </c>
      <c r="E70" s="21">
        <v>600</v>
      </c>
      <c r="F70" s="21">
        <v>600</v>
      </c>
      <c r="G70" s="21">
        <v>610</v>
      </c>
      <c r="H70" s="21">
        <v>600</v>
      </c>
      <c r="I70" s="21">
        <v>600</v>
      </c>
      <c r="J70" s="21">
        <v>610</v>
      </c>
      <c r="K70" s="21">
        <v>600</v>
      </c>
      <c r="L70" s="21">
        <v>600</v>
      </c>
      <c r="M70" s="21">
        <v>610</v>
      </c>
      <c r="N70" s="21">
        <v>600</v>
      </c>
      <c r="O70" s="21">
        <v>610</v>
      </c>
      <c r="P70" s="21">
        <v>610</v>
      </c>
      <c r="Q70" s="21">
        <f>SUM(E70:P70)</f>
        <v>7250</v>
      </c>
    </row>
    <row r="71" spans="1:17" ht="13.5" customHeight="1">
      <c r="A71" s="55"/>
      <c r="B71" s="54"/>
      <c r="C71" s="49" t="s">
        <v>216</v>
      </c>
      <c r="D71" s="81" t="s">
        <v>217</v>
      </c>
      <c r="E71" s="21">
        <f>SUM(E72:E73)</f>
        <v>0</v>
      </c>
      <c r="F71" s="21">
        <f>SUM(F72:F73)</f>
        <v>0</v>
      </c>
      <c r="G71" s="21">
        <f>SUM(G72:G73)</f>
        <v>11</v>
      </c>
      <c r="H71" s="21">
        <f>SUM(H72:H73)</f>
        <v>0</v>
      </c>
      <c r="I71" s="21">
        <f>SUM(I72:I73)</f>
        <v>0</v>
      </c>
      <c r="J71" s="21">
        <f>SUM(J72:J73)</f>
        <v>14</v>
      </c>
      <c r="K71" s="21">
        <f>SUM(K72:K73)</f>
        <v>0</v>
      </c>
      <c r="L71" s="21">
        <f>SUM(L72:L73)</f>
        <v>0</v>
      </c>
      <c r="M71" s="21">
        <f>SUM(M72:M73)</f>
        <v>11</v>
      </c>
      <c r="N71" s="21">
        <f>SUM(N72:N73)</f>
        <v>0</v>
      </c>
      <c r="O71" s="21">
        <f>SUM(O72:O73)</f>
        <v>0</v>
      </c>
      <c r="P71" s="21">
        <f>SUM(P72:P73)</f>
        <v>14</v>
      </c>
      <c r="Q71" s="21">
        <f>SUM(E71:P71)</f>
        <v>50</v>
      </c>
    </row>
    <row r="72" spans="1:17" ht="13.5" customHeight="1">
      <c r="A72" s="55"/>
      <c r="B72" s="54"/>
      <c r="C72" s="49"/>
      <c r="D72" s="53" t="s">
        <v>259</v>
      </c>
      <c r="E72" s="55">
        <v>0</v>
      </c>
      <c r="F72" s="21">
        <v>0</v>
      </c>
      <c r="G72" s="21">
        <v>11</v>
      </c>
      <c r="H72" s="21">
        <v>0</v>
      </c>
      <c r="I72" s="21">
        <v>0</v>
      </c>
      <c r="J72" s="21">
        <v>11</v>
      </c>
      <c r="K72" s="55">
        <v>0</v>
      </c>
      <c r="L72" s="55">
        <v>0</v>
      </c>
      <c r="M72" s="55">
        <v>11</v>
      </c>
      <c r="N72" s="55">
        <v>0</v>
      </c>
      <c r="O72" s="55">
        <v>0</v>
      </c>
      <c r="P72" s="55">
        <v>12</v>
      </c>
      <c r="Q72" s="21">
        <f>SUM(E72:P72)</f>
        <v>45</v>
      </c>
    </row>
    <row r="73" spans="1:17" ht="13.5" customHeight="1">
      <c r="A73" s="55"/>
      <c r="B73" s="54"/>
      <c r="C73" s="49"/>
      <c r="D73" s="53" t="s">
        <v>258</v>
      </c>
      <c r="E73" s="55">
        <v>0</v>
      </c>
      <c r="F73" s="21">
        <v>0</v>
      </c>
      <c r="G73" s="21">
        <v>0</v>
      </c>
      <c r="H73" s="21">
        <v>0</v>
      </c>
      <c r="I73" s="21">
        <v>0</v>
      </c>
      <c r="J73" s="21">
        <v>3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2</v>
      </c>
      <c r="Q73" s="21">
        <f>SUM(E73:P73)</f>
        <v>5</v>
      </c>
    </row>
    <row r="74" spans="1:17" ht="13.5" customHeight="1">
      <c r="A74" s="55"/>
      <c r="B74" s="54"/>
      <c r="C74" s="49" t="s">
        <v>218</v>
      </c>
      <c r="D74" s="81" t="s">
        <v>219</v>
      </c>
      <c r="E74" s="21">
        <f>SUM(E75:E76)</f>
        <v>30</v>
      </c>
      <c r="F74" s="21">
        <f>SUM(F75:F76)</f>
        <v>30</v>
      </c>
      <c r="G74" s="21">
        <f>SUM(G75:G76)</f>
        <v>31</v>
      </c>
      <c r="H74" s="21">
        <f>SUM(H75:H76)</f>
        <v>30</v>
      </c>
      <c r="I74" s="21">
        <f>SUM(I75:I76)</f>
        <v>31</v>
      </c>
      <c r="J74" s="21">
        <f>SUM(J75:J76)</f>
        <v>31</v>
      </c>
      <c r="K74" s="21">
        <f>SUM(K75:K76)</f>
        <v>30</v>
      </c>
      <c r="L74" s="21">
        <f>SUM(L75:L76)</f>
        <v>30</v>
      </c>
      <c r="M74" s="21">
        <f>SUM(M75:M76)</f>
        <v>31</v>
      </c>
      <c r="N74" s="21">
        <f>SUM(N75:N76)</f>
        <v>31</v>
      </c>
      <c r="O74" s="21">
        <f>SUM(O75:O76)</f>
        <v>31</v>
      </c>
      <c r="P74" s="21">
        <f>SUM(P75:P76)</f>
        <v>24</v>
      </c>
      <c r="Q74" s="21">
        <f>SUM(E74:P74)</f>
        <v>360</v>
      </c>
    </row>
    <row r="75" spans="1:17" ht="13.5" customHeight="1">
      <c r="A75" s="55"/>
      <c r="B75" s="54"/>
      <c r="C75" s="49"/>
      <c r="D75" s="53" t="s">
        <v>259</v>
      </c>
      <c r="E75" s="55">
        <v>10</v>
      </c>
      <c r="F75" s="21">
        <v>10</v>
      </c>
      <c r="G75" s="21">
        <v>10</v>
      </c>
      <c r="H75" s="21">
        <v>10</v>
      </c>
      <c r="I75" s="21">
        <v>10</v>
      </c>
      <c r="J75" s="21">
        <v>10</v>
      </c>
      <c r="K75" s="55">
        <v>10</v>
      </c>
      <c r="L75" s="55">
        <v>10</v>
      </c>
      <c r="M75" s="55">
        <v>10</v>
      </c>
      <c r="N75" s="55">
        <v>10</v>
      </c>
      <c r="O75" s="55">
        <v>10</v>
      </c>
      <c r="P75" s="55">
        <v>0</v>
      </c>
      <c r="Q75" s="21">
        <f>SUM(E75:P75)</f>
        <v>110</v>
      </c>
    </row>
    <row r="76" spans="1:17" ht="13.5" customHeight="1">
      <c r="A76" s="55"/>
      <c r="B76" s="54"/>
      <c r="C76" s="49"/>
      <c r="D76" s="53" t="s">
        <v>257</v>
      </c>
      <c r="E76" s="55">
        <v>20</v>
      </c>
      <c r="F76" s="21">
        <v>20</v>
      </c>
      <c r="G76" s="21">
        <v>21</v>
      </c>
      <c r="H76" s="21">
        <v>20</v>
      </c>
      <c r="I76" s="21">
        <v>21</v>
      </c>
      <c r="J76" s="21">
        <v>21</v>
      </c>
      <c r="K76" s="55">
        <v>20</v>
      </c>
      <c r="L76" s="55">
        <v>20</v>
      </c>
      <c r="M76" s="55">
        <v>21</v>
      </c>
      <c r="N76" s="55">
        <v>21</v>
      </c>
      <c r="O76" s="55">
        <v>21</v>
      </c>
      <c r="P76" s="55">
        <v>24</v>
      </c>
      <c r="Q76" s="21">
        <f>SUM(E76:P76)</f>
        <v>250</v>
      </c>
    </row>
    <row r="77" spans="1:17" ht="36" customHeight="1">
      <c r="A77" s="55"/>
      <c r="B77" s="54"/>
      <c r="C77" s="49" t="s">
        <v>234</v>
      </c>
      <c r="D77" s="52" t="s">
        <v>235</v>
      </c>
      <c r="E77" s="21">
        <f>SUM(E78)</f>
        <v>0</v>
      </c>
      <c r="F77" s="21">
        <f>SUM(F78)</f>
        <v>0</v>
      </c>
      <c r="G77" s="21">
        <f>SUM(G78)</f>
        <v>0</v>
      </c>
      <c r="H77" s="21">
        <f>SUM(H78)</f>
        <v>30457</v>
      </c>
      <c r="I77" s="21">
        <f>SUM(I78)</f>
        <v>0</v>
      </c>
      <c r="J77" s="21">
        <f>SUM(J78)</f>
        <v>0</v>
      </c>
      <c r="K77" s="21">
        <f>SUM(K78)</f>
        <v>0</v>
      </c>
      <c r="L77" s="21">
        <f>SUM(L78)</f>
        <v>0</v>
      </c>
      <c r="M77" s="21">
        <f>SUM(M78)</f>
        <v>0</v>
      </c>
      <c r="N77" s="21">
        <f>SUM(N78)</f>
        <v>0</v>
      </c>
      <c r="O77" s="21">
        <f>SUM(O78)</f>
        <v>0</v>
      </c>
      <c r="P77" s="21">
        <f>SUM(P78)</f>
        <v>0</v>
      </c>
      <c r="Q77" s="21">
        <f>SUM(E77:P77)</f>
        <v>30457</v>
      </c>
    </row>
    <row r="78" spans="1:17" ht="13.5" customHeight="1">
      <c r="A78" s="55"/>
      <c r="B78" s="54"/>
      <c r="C78" s="49"/>
      <c r="D78" s="53" t="s">
        <v>260</v>
      </c>
      <c r="E78" s="55">
        <v>0</v>
      </c>
      <c r="F78" s="21">
        <v>0</v>
      </c>
      <c r="G78" s="21">
        <v>0</v>
      </c>
      <c r="H78" s="21">
        <v>30457</v>
      </c>
      <c r="I78" s="21">
        <v>0</v>
      </c>
      <c r="J78" s="21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21">
        <f>SUM(E78:P78)</f>
        <v>30457</v>
      </c>
    </row>
    <row r="79" spans="1:17" ht="13.5" customHeight="1">
      <c r="A79" s="53"/>
      <c r="B79" s="50" t="s">
        <v>103</v>
      </c>
      <c r="C79" s="50"/>
      <c r="D79" s="85" t="s">
        <v>104</v>
      </c>
      <c r="E79" s="45">
        <f>SUM(E80+E84+E90+E96+E98+E103+E94)</f>
        <v>12246</v>
      </c>
      <c r="F79" s="45">
        <f>SUM(F80+F84+F90+F96+F98+F103+F94)</f>
        <v>12247</v>
      </c>
      <c r="G79" s="45">
        <f>SUM(G80+G84+G90+G96+G98+G103+G94)</f>
        <v>12243</v>
      </c>
      <c r="H79" s="45">
        <f>SUM(H80+H84+H90+H96+H98+H103+H94)</f>
        <v>12249</v>
      </c>
      <c r="I79" s="45">
        <f>SUM(I80+I84+I90+I96+I98+I103+I94)</f>
        <v>12249</v>
      </c>
      <c r="J79" s="45">
        <f>SUM(J80+J84+J90+J96+J98+J103+J94)</f>
        <v>12252</v>
      </c>
      <c r="K79" s="45">
        <f>SUM(K80+K84+K90+K96+K98+K103+K94)</f>
        <v>12249</v>
      </c>
      <c r="L79" s="45">
        <f>SUM(L80+L84+L90+L96+L98+L103+L94)</f>
        <v>12251</v>
      </c>
      <c r="M79" s="45">
        <f>SUM(M80+M84+M90+M96+M98+M103+M94)</f>
        <v>12250</v>
      </c>
      <c r="N79" s="45">
        <f>SUM(N80+N84+N90+N96+N98+N103+N94)</f>
        <v>12251</v>
      </c>
      <c r="O79" s="45">
        <f>SUM(O80+O84+O90+O96+O98+O103+O94)</f>
        <v>12250</v>
      </c>
      <c r="P79" s="45">
        <f>SUM(P80+P84+P90+P96+P98+P103+P94)</f>
        <v>12259</v>
      </c>
      <c r="Q79" s="45">
        <f>SUM(Q80+Q84+Q90+Q96+Q98+Q103+Q94)</f>
        <v>146996</v>
      </c>
    </row>
    <row r="80" spans="1:17" ht="13.5" customHeight="1">
      <c r="A80" s="55"/>
      <c r="B80" s="49"/>
      <c r="C80" s="49" t="s">
        <v>214</v>
      </c>
      <c r="D80" s="81" t="s">
        <v>215</v>
      </c>
      <c r="E80" s="55">
        <f>SUM(E81:E83)</f>
        <v>135</v>
      </c>
      <c r="F80" s="55">
        <f>SUM(F81:F83)</f>
        <v>135</v>
      </c>
      <c r="G80" s="55">
        <f>SUM(G81:G83)</f>
        <v>125</v>
      </c>
      <c r="H80" s="55">
        <f>SUM(H81:H83)</f>
        <v>135</v>
      </c>
      <c r="I80" s="55">
        <f>SUM(I81:I83)</f>
        <v>135</v>
      </c>
      <c r="J80" s="55">
        <f>SUM(J81:J83)</f>
        <v>125</v>
      </c>
      <c r="K80" s="55">
        <f>SUM(K81:K83)</f>
        <v>135</v>
      </c>
      <c r="L80" s="55">
        <f>SUM(L81:L83)</f>
        <v>135</v>
      </c>
      <c r="M80" s="55">
        <f>SUM(M81:M83)</f>
        <v>135</v>
      </c>
      <c r="N80" s="55">
        <f>SUM(N81:N83)</f>
        <v>135</v>
      </c>
      <c r="O80" s="55">
        <f>SUM(O81:O83)</f>
        <v>135</v>
      </c>
      <c r="P80" s="55">
        <f>SUM(P81:P83)</f>
        <v>135</v>
      </c>
      <c r="Q80" s="21">
        <f>SUM(E80:P80)</f>
        <v>1600</v>
      </c>
    </row>
    <row r="81" spans="1:17" ht="13.5" customHeight="1">
      <c r="A81" s="55"/>
      <c r="B81" s="49"/>
      <c r="C81" s="49"/>
      <c r="D81" s="53" t="s">
        <v>261</v>
      </c>
      <c r="E81" s="55">
        <v>25</v>
      </c>
      <c r="F81" s="21">
        <v>25</v>
      </c>
      <c r="G81" s="21">
        <v>25</v>
      </c>
      <c r="H81" s="21">
        <v>25</v>
      </c>
      <c r="I81" s="21">
        <v>25</v>
      </c>
      <c r="J81" s="21">
        <v>25</v>
      </c>
      <c r="K81" s="55">
        <v>25</v>
      </c>
      <c r="L81" s="55">
        <v>25</v>
      </c>
      <c r="M81" s="55">
        <v>25</v>
      </c>
      <c r="N81" s="55">
        <v>25</v>
      </c>
      <c r="O81" s="55">
        <v>25</v>
      </c>
      <c r="P81" s="55">
        <v>25</v>
      </c>
      <c r="Q81" s="21">
        <f>SUM(E81:P81)</f>
        <v>300</v>
      </c>
    </row>
    <row r="82" spans="1:17" ht="13.5" customHeight="1">
      <c r="A82" s="55"/>
      <c r="B82" s="49"/>
      <c r="C82" s="49"/>
      <c r="D82" s="53" t="s">
        <v>262</v>
      </c>
      <c r="E82" s="55">
        <v>60</v>
      </c>
      <c r="F82" s="21">
        <v>60</v>
      </c>
      <c r="G82" s="21">
        <v>50</v>
      </c>
      <c r="H82" s="21">
        <v>60</v>
      </c>
      <c r="I82" s="21">
        <v>60</v>
      </c>
      <c r="J82" s="21">
        <v>50</v>
      </c>
      <c r="K82" s="55">
        <v>60</v>
      </c>
      <c r="L82" s="55">
        <v>60</v>
      </c>
      <c r="M82" s="55">
        <v>60</v>
      </c>
      <c r="N82" s="55">
        <v>60</v>
      </c>
      <c r="O82" s="55">
        <v>60</v>
      </c>
      <c r="P82" s="55">
        <v>60</v>
      </c>
      <c r="Q82" s="55">
        <f>SUM(E82:P82)</f>
        <v>700</v>
      </c>
    </row>
    <row r="83" spans="1:17" ht="13.5" customHeight="1">
      <c r="A83" s="55"/>
      <c r="B83" s="49"/>
      <c r="C83" s="49"/>
      <c r="D83" s="53" t="s">
        <v>263</v>
      </c>
      <c r="E83" s="55">
        <v>50</v>
      </c>
      <c r="F83" s="21">
        <v>50</v>
      </c>
      <c r="G83" s="21">
        <v>50</v>
      </c>
      <c r="H83" s="21">
        <v>50</v>
      </c>
      <c r="I83" s="21">
        <v>50</v>
      </c>
      <c r="J83" s="21">
        <v>50</v>
      </c>
      <c r="K83" s="55">
        <v>50</v>
      </c>
      <c r="L83" s="55">
        <v>50</v>
      </c>
      <c r="M83" s="55">
        <v>50</v>
      </c>
      <c r="N83" s="55">
        <v>50</v>
      </c>
      <c r="O83" s="55">
        <v>50</v>
      </c>
      <c r="P83" s="55">
        <v>50</v>
      </c>
      <c r="Q83" s="55">
        <f>SUM(E83:P83)</f>
        <v>600</v>
      </c>
    </row>
    <row r="84" spans="1:17" ht="60" customHeight="1">
      <c r="A84" s="55"/>
      <c r="B84" s="54"/>
      <c r="C84" s="49" t="s">
        <v>230</v>
      </c>
      <c r="D84" s="73" t="s">
        <v>231</v>
      </c>
      <c r="E84" s="21">
        <f>SUM(E85:E89)</f>
        <v>10195</v>
      </c>
      <c r="F84" s="21">
        <f>SUM(F85:F89)</f>
        <v>10195</v>
      </c>
      <c r="G84" s="21">
        <f>SUM(G85:G89)</f>
        <v>10195</v>
      </c>
      <c r="H84" s="21">
        <f>SUM(H85:H89)</f>
        <v>10195</v>
      </c>
      <c r="I84" s="21">
        <f>SUM(I85:I89)</f>
        <v>10196</v>
      </c>
      <c r="J84" s="21">
        <f>SUM(J85:J89)</f>
        <v>10196</v>
      </c>
      <c r="K84" s="21">
        <f>SUM(K85:K89)</f>
        <v>10196</v>
      </c>
      <c r="L84" s="21">
        <f>SUM(L85:L89)</f>
        <v>10196</v>
      </c>
      <c r="M84" s="21">
        <f>SUM(M85:M89)</f>
        <v>10196</v>
      </c>
      <c r="N84" s="21">
        <f>SUM(N85:N89)</f>
        <v>10196</v>
      </c>
      <c r="O84" s="21">
        <f>SUM(O85:O89)</f>
        <v>10196</v>
      </c>
      <c r="P84" s="21">
        <f>SUM(P85:P89)</f>
        <v>10199</v>
      </c>
      <c r="Q84" s="21">
        <f>SUM(Q85:Q89)</f>
        <v>122351</v>
      </c>
    </row>
    <row r="85" spans="1:17" ht="13.5" customHeight="1">
      <c r="A85" s="55"/>
      <c r="B85" s="54"/>
      <c r="C85" s="49"/>
      <c r="D85" s="53" t="s">
        <v>261</v>
      </c>
      <c r="E85" s="21">
        <v>125</v>
      </c>
      <c r="F85" s="21">
        <v>125</v>
      </c>
      <c r="G85" s="21">
        <v>125</v>
      </c>
      <c r="H85" s="21">
        <v>125</v>
      </c>
      <c r="I85" s="21">
        <v>125</v>
      </c>
      <c r="J85" s="21">
        <v>125</v>
      </c>
      <c r="K85" s="21">
        <v>125</v>
      </c>
      <c r="L85" s="21">
        <v>125</v>
      </c>
      <c r="M85" s="21">
        <v>125</v>
      </c>
      <c r="N85" s="21">
        <v>125</v>
      </c>
      <c r="O85" s="21">
        <v>125</v>
      </c>
      <c r="P85" s="21">
        <v>125</v>
      </c>
      <c r="Q85" s="21">
        <f>SUM(E85:P85)</f>
        <v>1500</v>
      </c>
    </row>
    <row r="86" spans="1:17" ht="13.5" customHeight="1">
      <c r="A86" s="55"/>
      <c r="B86" s="54"/>
      <c r="C86" s="49"/>
      <c r="D86" s="53" t="s">
        <v>262</v>
      </c>
      <c r="E86" s="21">
        <v>3166</v>
      </c>
      <c r="F86" s="21">
        <v>3166</v>
      </c>
      <c r="G86" s="21">
        <v>3166</v>
      </c>
      <c r="H86" s="21">
        <v>3166</v>
      </c>
      <c r="I86" s="21">
        <v>3167</v>
      </c>
      <c r="J86" s="21">
        <v>3167</v>
      </c>
      <c r="K86" s="21">
        <v>3167</v>
      </c>
      <c r="L86" s="21">
        <v>3167</v>
      </c>
      <c r="M86" s="21">
        <v>3167</v>
      </c>
      <c r="N86" s="21">
        <v>3167</v>
      </c>
      <c r="O86" s="21">
        <v>3167</v>
      </c>
      <c r="P86" s="21">
        <v>3167</v>
      </c>
      <c r="Q86" s="21">
        <f>SUM(E86:P86)</f>
        <v>38000</v>
      </c>
    </row>
    <row r="87" spans="1:17" ht="13.5" customHeight="1">
      <c r="A87" s="55"/>
      <c r="B87" s="54"/>
      <c r="C87" s="49"/>
      <c r="D87" s="53" t="s">
        <v>264</v>
      </c>
      <c r="E87" s="21">
        <v>449</v>
      </c>
      <c r="F87" s="21">
        <v>449</v>
      </c>
      <c r="G87" s="21">
        <v>449</v>
      </c>
      <c r="H87" s="21">
        <v>449</v>
      </c>
      <c r="I87" s="21">
        <v>449</v>
      </c>
      <c r="J87" s="21">
        <v>449</v>
      </c>
      <c r="K87" s="21">
        <v>449</v>
      </c>
      <c r="L87" s="21">
        <v>449</v>
      </c>
      <c r="M87" s="21">
        <v>449</v>
      </c>
      <c r="N87" s="21">
        <v>449</v>
      </c>
      <c r="O87" s="21">
        <v>449</v>
      </c>
      <c r="P87" s="21">
        <v>445</v>
      </c>
      <c r="Q87" s="21">
        <f>SUM(E87:P87)</f>
        <v>5384</v>
      </c>
    </row>
    <row r="88" spans="1:17" ht="13.5" customHeight="1">
      <c r="A88" s="55"/>
      <c r="B88" s="54"/>
      <c r="C88" s="49"/>
      <c r="D88" s="53" t="s">
        <v>265</v>
      </c>
      <c r="E88" s="21">
        <v>1666</v>
      </c>
      <c r="F88" s="21">
        <v>1666</v>
      </c>
      <c r="G88" s="21">
        <v>1666</v>
      </c>
      <c r="H88" s="21">
        <v>1666</v>
      </c>
      <c r="I88" s="21">
        <v>1666</v>
      </c>
      <c r="J88" s="21">
        <v>1666</v>
      </c>
      <c r="K88" s="21">
        <v>1666</v>
      </c>
      <c r="L88" s="21">
        <v>1666</v>
      </c>
      <c r="M88" s="21">
        <v>1666</v>
      </c>
      <c r="N88" s="21">
        <v>1666</v>
      </c>
      <c r="O88" s="21">
        <v>1666</v>
      </c>
      <c r="P88" s="21">
        <v>1674</v>
      </c>
      <c r="Q88" s="21">
        <f>SUM(E88:P88)</f>
        <v>20000</v>
      </c>
    </row>
    <row r="89" spans="1:17" ht="13.5" customHeight="1">
      <c r="A89" s="55"/>
      <c r="B89" s="54"/>
      <c r="C89" s="49"/>
      <c r="D89" s="53" t="s">
        <v>263</v>
      </c>
      <c r="E89" s="21">
        <v>4789</v>
      </c>
      <c r="F89" s="21">
        <v>4789</v>
      </c>
      <c r="G89" s="21">
        <v>4789</v>
      </c>
      <c r="H89" s="21">
        <v>4789</v>
      </c>
      <c r="I89" s="21">
        <v>4789</v>
      </c>
      <c r="J89" s="21">
        <v>4789</v>
      </c>
      <c r="K89" s="21">
        <v>4789</v>
      </c>
      <c r="L89" s="21">
        <v>4789</v>
      </c>
      <c r="M89" s="21">
        <v>4789</v>
      </c>
      <c r="N89" s="21">
        <v>4789</v>
      </c>
      <c r="O89" s="21">
        <v>4789</v>
      </c>
      <c r="P89" s="21">
        <v>4788</v>
      </c>
      <c r="Q89" s="21">
        <f>SUM(E89:P89)</f>
        <v>57467</v>
      </c>
    </row>
    <row r="90" spans="1:17" ht="13.5" customHeight="1">
      <c r="A90" s="55"/>
      <c r="B90" s="54"/>
      <c r="C90" s="49" t="s">
        <v>232</v>
      </c>
      <c r="D90" s="81" t="s">
        <v>233</v>
      </c>
      <c r="E90" s="21">
        <f>SUM(E91:E93)</f>
        <v>1041</v>
      </c>
      <c r="F90" s="21">
        <f>SUM(F91:F93)</f>
        <v>1041</v>
      </c>
      <c r="G90" s="21">
        <f>SUM(G91:G93)</f>
        <v>1041</v>
      </c>
      <c r="H90" s="21">
        <f>SUM(H91:H93)</f>
        <v>1041</v>
      </c>
      <c r="I90" s="21">
        <f>SUM(I91:I93)</f>
        <v>1041</v>
      </c>
      <c r="J90" s="21">
        <f>SUM(J91:J93)</f>
        <v>1041</v>
      </c>
      <c r="K90" s="21">
        <f>SUM(K91:K93)</f>
        <v>1042</v>
      </c>
      <c r="L90" s="21">
        <f>SUM(L91:L93)</f>
        <v>1042</v>
      </c>
      <c r="M90" s="21">
        <f>SUM(M91:M93)</f>
        <v>1043</v>
      </c>
      <c r="N90" s="21">
        <f>SUM(N91:N93)</f>
        <v>1043</v>
      </c>
      <c r="O90" s="21">
        <f>SUM(O91:O93)</f>
        <v>1042</v>
      </c>
      <c r="P90" s="21">
        <f>SUM(P91:P93)</f>
        <v>1042</v>
      </c>
      <c r="Q90" s="21">
        <f>SUM(Q91:Q93)</f>
        <v>12500</v>
      </c>
    </row>
    <row r="91" spans="1:17" ht="13.5" customHeight="1">
      <c r="A91" s="55"/>
      <c r="B91" s="54"/>
      <c r="C91" s="49"/>
      <c r="D91" s="53" t="s">
        <v>261</v>
      </c>
      <c r="E91" s="55">
        <v>208</v>
      </c>
      <c r="F91" s="21">
        <v>208</v>
      </c>
      <c r="G91" s="21">
        <v>208</v>
      </c>
      <c r="H91" s="21">
        <v>208</v>
      </c>
      <c r="I91" s="21">
        <v>208</v>
      </c>
      <c r="J91" s="21">
        <v>208</v>
      </c>
      <c r="K91" s="55">
        <v>208</v>
      </c>
      <c r="L91" s="55">
        <v>208</v>
      </c>
      <c r="M91" s="55">
        <v>209</v>
      </c>
      <c r="N91" s="55">
        <v>209</v>
      </c>
      <c r="O91" s="55">
        <v>209</v>
      </c>
      <c r="P91" s="55">
        <v>209</v>
      </c>
      <c r="Q91" s="21">
        <f>SUM(E91:P91)</f>
        <v>2500</v>
      </c>
    </row>
    <row r="92" spans="1:17" ht="13.5" customHeight="1">
      <c r="A92" s="55"/>
      <c r="B92" s="54"/>
      <c r="C92" s="49"/>
      <c r="D92" s="53" t="s">
        <v>262</v>
      </c>
      <c r="E92" s="55">
        <v>583</v>
      </c>
      <c r="F92" s="21">
        <v>583</v>
      </c>
      <c r="G92" s="21">
        <v>583</v>
      </c>
      <c r="H92" s="21">
        <v>583</v>
      </c>
      <c r="I92" s="21">
        <v>583</v>
      </c>
      <c r="J92" s="21">
        <v>583</v>
      </c>
      <c r="K92" s="55">
        <v>584</v>
      </c>
      <c r="L92" s="55">
        <v>584</v>
      </c>
      <c r="M92" s="55">
        <v>584</v>
      </c>
      <c r="N92" s="55">
        <v>584</v>
      </c>
      <c r="O92" s="55">
        <v>583</v>
      </c>
      <c r="P92" s="55">
        <v>583</v>
      </c>
      <c r="Q92" s="21">
        <f>SUM(E92:P92)</f>
        <v>7000</v>
      </c>
    </row>
    <row r="93" spans="1:17" ht="13.5" customHeight="1">
      <c r="A93" s="55"/>
      <c r="B93" s="54"/>
      <c r="C93" s="49"/>
      <c r="D93" s="53" t="s">
        <v>265</v>
      </c>
      <c r="E93" s="55">
        <v>250</v>
      </c>
      <c r="F93" s="21">
        <v>250</v>
      </c>
      <c r="G93" s="21">
        <v>250</v>
      </c>
      <c r="H93" s="21">
        <v>250</v>
      </c>
      <c r="I93" s="21">
        <v>250</v>
      </c>
      <c r="J93" s="21">
        <v>250</v>
      </c>
      <c r="K93" s="55">
        <v>250</v>
      </c>
      <c r="L93" s="55">
        <v>250</v>
      </c>
      <c r="M93" s="55">
        <v>250</v>
      </c>
      <c r="N93" s="55">
        <v>250</v>
      </c>
      <c r="O93" s="55">
        <v>250</v>
      </c>
      <c r="P93" s="55">
        <v>250</v>
      </c>
      <c r="Q93" s="21">
        <f>SUM(E93:P93)</f>
        <v>3000</v>
      </c>
    </row>
    <row r="94" spans="1:17" ht="13.5" customHeight="1">
      <c r="A94" s="55"/>
      <c r="B94" s="54"/>
      <c r="C94" s="49" t="s">
        <v>266</v>
      </c>
      <c r="D94" s="86" t="s">
        <v>267</v>
      </c>
      <c r="E94" s="55">
        <f>SUM(E95)</f>
        <v>416</v>
      </c>
      <c r="F94" s="55">
        <f>SUM(F95)</f>
        <v>416</v>
      </c>
      <c r="G94" s="55">
        <f>SUM(G95)</f>
        <v>416</v>
      </c>
      <c r="H94" s="55">
        <f>SUM(H95)</f>
        <v>417</v>
      </c>
      <c r="I94" s="55">
        <f>SUM(I95)</f>
        <v>417</v>
      </c>
      <c r="J94" s="55">
        <f>SUM(J95)</f>
        <v>417</v>
      </c>
      <c r="K94" s="55">
        <f>SUM(K95)</f>
        <v>416</v>
      </c>
      <c r="L94" s="55">
        <f>SUM(L95)</f>
        <v>417</v>
      </c>
      <c r="M94" s="55">
        <f>SUM(M95)</f>
        <v>417</v>
      </c>
      <c r="N94" s="55">
        <f>SUM(N95)</f>
        <v>417</v>
      </c>
      <c r="O94" s="55">
        <f>SUM(O95)</f>
        <v>417</v>
      </c>
      <c r="P94" s="55">
        <f>SUM(P95)</f>
        <v>417</v>
      </c>
      <c r="Q94" s="21">
        <f>SUM(E94:P94)</f>
        <v>5000</v>
      </c>
    </row>
    <row r="95" spans="1:17" ht="13.5" customHeight="1">
      <c r="A95" s="55"/>
      <c r="B95" s="54"/>
      <c r="C95" s="49"/>
      <c r="D95" s="53" t="s">
        <v>265</v>
      </c>
      <c r="E95" s="55">
        <v>416</v>
      </c>
      <c r="F95" s="21">
        <v>416</v>
      </c>
      <c r="G95" s="21">
        <v>416</v>
      </c>
      <c r="H95" s="21">
        <v>417</v>
      </c>
      <c r="I95" s="21">
        <v>417</v>
      </c>
      <c r="J95" s="21">
        <v>417</v>
      </c>
      <c r="K95" s="55">
        <v>416</v>
      </c>
      <c r="L95" s="55">
        <v>417</v>
      </c>
      <c r="M95" s="55">
        <v>417</v>
      </c>
      <c r="N95" s="55">
        <v>417</v>
      </c>
      <c r="O95" s="55">
        <v>417</v>
      </c>
      <c r="P95" s="55">
        <v>417</v>
      </c>
      <c r="Q95" s="21">
        <f>SUM(E95:P95)</f>
        <v>5000</v>
      </c>
    </row>
    <row r="96" spans="1:17" ht="24.75">
      <c r="A96" s="55"/>
      <c r="B96" s="54"/>
      <c r="C96" s="49" t="s">
        <v>223</v>
      </c>
      <c r="D96" s="73" t="s">
        <v>224</v>
      </c>
      <c r="E96" s="21">
        <f>SUM(E97)</f>
        <v>30</v>
      </c>
      <c r="F96" s="21">
        <f>SUM(F97)</f>
        <v>30</v>
      </c>
      <c r="G96" s="21">
        <f>SUM(G97)</f>
        <v>30</v>
      </c>
      <c r="H96" s="21">
        <f>SUM(H97)</f>
        <v>30</v>
      </c>
      <c r="I96" s="21">
        <f>SUM(I97)</f>
        <v>30</v>
      </c>
      <c r="J96" s="21">
        <f>SUM(J97)</f>
        <v>30</v>
      </c>
      <c r="K96" s="21">
        <f>SUM(K97)</f>
        <v>30</v>
      </c>
      <c r="L96" s="21">
        <f>SUM(L97)</f>
        <v>30</v>
      </c>
      <c r="M96" s="21">
        <f>SUM(M97)</f>
        <v>30</v>
      </c>
      <c r="N96" s="21">
        <f>SUM(N97)</f>
        <v>30</v>
      </c>
      <c r="O96" s="21">
        <f>SUM(O97)</f>
        <v>30</v>
      </c>
      <c r="P96" s="21">
        <f>SUM(P97)</f>
        <v>30</v>
      </c>
      <c r="Q96" s="21">
        <f>SUM(Q97)</f>
        <v>360</v>
      </c>
    </row>
    <row r="97" spans="1:17" ht="13.5" customHeight="1">
      <c r="A97" s="55"/>
      <c r="B97" s="54"/>
      <c r="C97" s="49"/>
      <c r="D97" s="53" t="s">
        <v>263</v>
      </c>
      <c r="E97" s="55">
        <v>30</v>
      </c>
      <c r="F97" s="21">
        <v>30</v>
      </c>
      <c r="G97" s="21">
        <v>30</v>
      </c>
      <c r="H97" s="21">
        <v>30</v>
      </c>
      <c r="I97" s="21">
        <v>30</v>
      </c>
      <c r="J97" s="21">
        <v>30</v>
      </c>
      <c r="K97" s="55">
        <v>30</v>
      </c>
      <c r="L97" s="55">
        <v>30</v>
      </c>
      <c r="M97" s="55">
        <v>30</v>
      </c>
      <c r="N97" s="55">
        <v>30</v>
      </c>
      <c r="O97" s="55">
        <v>30</v>
      </c>
      <c r="P97" s="55">
        <v>30</v>
      </c>
      <c r="Q97" s="21">
        <f>SUM(E97:P97)</f>
        <v>360</v>
      </c>
    </row>
    <row r="98" spans="1:17" ht="13.5" customHeight="1">
      <c r="A98" s="55"/>
      <c r="B98" s="54"/>
      <c r="C98" s="49" t="s">
        <v>216</v>
      </c>
      <c r="D98" s="81" t="s">
        <v>217</v>
      </c>
      <c r="E98" s="21">
        <f>SUM(E99:E102)</f>
        <v>20</v>
      </c>
      <c r="F98" s="21">
        <f>SUM(F99:F102)</f>
        <v>20</v>
      </c>
      <c r="G98" s="21">
        <f>SUM(G99:G102)</f>
        <v>25</v>
      </c>
      <c r="H98" s="21">
        <f>SUM(H99:H102)</f>
        <v>20</v>
      </c>
      <c r="I98" s="21">
        <f>SUM(I99:I102)</f>
        <v>20</v>
      </c>
      <c r="J98" s="21">
        <f>SUM(J99:J102)</f>
        <v>33</v>
      </c>
      <c r="K98" s="21">
        <f>SUM(K99:K102)</f>
        <v>20</v>
      </c>
      <c r="L98" s="21">
        <f>SUM(L99:L102)</f>
        <v>20</v>
      </c>
      <c r="M98" s="21">
        <f>SUM(M99:M102)</f>
        <v>20</v>
      </c>
      <c r="N98" s="21">
        <f>SUM(N99:N102)</f>
        <v>20</v>
      </c>
      <c r="O98" s="21">
        <f>SUM(O99:O102)</f>
        <v>20</v>
      </c>
      <c r="P98" s="21">
        <f>SUM(P99:P102)</f>
        <v>27</v>
      </c>
      <c r="Q98" s="21">
        <f>SUM(E98:P98)</f>
        <v>265</v>
      </c>
    </row>
    <row r="99" spans="1:17" ht="13.5" customHeight="1">
      <c r="A99" s="55"/>
      <c r="B99" s="54"/>
      <c r="C99" s="49"/>
      <c r="D99" s="53" t="s">
        <v>261</v>
      </c>
      <c r="E99" s="55">
        <v>0</v>
      </c>
      <c r="F99" s="21">
        <v>0</v>
      </c>
      <c r="G99" s="21">
        <v>0</v>
      </c>
      <c r="H99" s="21">
        <v>0</v>
      </c>
      <c r="I99" s="21">
        <v>0</v>
      </c>
      <c r="J99" s="21">
        <v>3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2</v>
      </c>
      <c r="Q99" s="21">
        <f>SUM(E99:P99)</f>
        <v>5</v>
      </c>
    </row>
    <row r="100" spans="1:17" ht="13.5" customHeight="1">
      <c r="A100" s="55"/>
      <c r="B100" s="54"/>
      <c r="C100" s="49"/>
      <c r="D100" s="53" t="s">
        <v>265</v>
      </c>
      <c r="E100" s="55">
        <v>20</v>
      </c>
      <c r="F100" s="21">
        <v>20</v>
      </c>
      <c r="G100" s="21">
        <v>25</v>
      </c>
      <c r="H100" s="21">
        <v>20</v>
      </c>
      <c r="I100" s="21">
        <v>20</v>
      </c>
      <c r="J100" s="21">
        <v>25</v>
      </c>
      <c r="K100" s="55">
        <v>20</v>
      </c>
      <c r="L100" s="55">
        <v>20</v>
      </c>
      <c r="M100" s="55">
        <v>20</v>
      </c>
      <c r="N100" s="55">
        <v>20</v>
      </c>
      <c r="O100" s="55">
        <v>20</v>
      </c>
      <c r="P100" s="55">
        <v>20</v>
      </c>
      <c r="Q100" s="21">
        <f>SUM(E100:P100)</f>
        <v>250</v>
      </c>
    </row>
    <row r="101" spans="1:17" ht="13.5" customHeight="1">
      <c r="A101" s="55"/>
      <c r="B101" s="54"/>
      <c r="C101" s="49"/>
      <c r="D101" s="53" t="s">
        <v>264</v>
      </c>
      <c r="E101" s="55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3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2</v>
      </c>
      <c r="Q101" s="21">
        <f>SUM(E101:P101)</f>
        <v>5</v>
      </c>
    </row>
    <row r="102" spans="1:17" ht="13.5" customHeight="1">
      <c r="A102" s="55"/>
      <c r="B102" s="54"/>
      <c r="C102" s="49"/>
      <c r="D102" s="53" t="s">
        <v>263</v>
      </c>
      <c r="E102" s="55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2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3</v>
      </c>
      <c r="Q102" s="21">
        <f>SUM(E102:P102)</f>
        <v>5</v>
      </c>
    </row>
    <row r="103" spans="1:17" ht="13.5" customHeight="1">
      <c r="A103" s="55"/>
      <c r="B103" s="54"/>
      <c r="C103" s="49" t="s">
        <v>218</v>
      </c>
      <c r="D103" s="81" t="s">
        <v>219</v>
      </c>
      <c r="E103" s="21">
        <f>SUM(E104:E106)</f>
        <v>409</v>
      </c>
      <c r="F103" s="21">
        <f>SUM(F104:F106)</f>
        <v>410</v>
      </c>
      <c r="G103" s="21">
        <f>SUM(G104:G106)</f>
        <v>411</v>
      </c>
      <c r="H103" s="21">
        <f>SUM(H104:H106)</f>
        <v>411</v>
      </c>
      <c r="I103" s="21">
        <f>SUM(I104:I106)</f>
        <v>410</v>
      </c>
      <c r="J103" s="21">
        <f>SUM(J104:J106)</f>
        <v>410</v>
      </c>
      <c r="K103" s="21">
        <f>SUM(K104:K106)</f>
        <v>410</v>
      </c>
      <c r="L103" s="21">
        <f>SUM(L104:L106)</f>
        <v>411</v>
      </c>
      <c r="M103" s="21">
        <f>SUM(M104:M106)</f>
        <v>409</v>
      </c>
      <c r="N103" s="21">
        <f>SUM(N104:N106)</f>
        <v>410</v>
      </c>
      <c r="O103" s="21">
        <f>SUM(O104:O106)</f>
        <v>410</v>
      </c>
      <c r="P103" s="21">
        <f>SUM(P104:P106)</f>
        <v>409</v>
      </c>
      <c r="Q103" s="21">
        <f>SUM(E103:P103)</f>
        <v>4920</v>
      </c>
    </row>
    <row r="104" spans="1:17" ht="13.5" customHeight="1">
      <c r="A104" s="55"/>
      <c r="B104" s="55"/>
      <c r="C104" s="49"/>
      <c r="D104" s="53" t="s">
        <v>262</v>
      </c>
      <c r="E104" s="55">
        <v>26</v>
      </c>
      <c r="F104" s="21">
        <v>27</v>
      </c>
      <c r="G104" s="21">
        <v>27</v>
      </c>
      <c r="H104" s="21">
        <v>27</v>
      </c>
      <c r="I104" s="21">
        <v>26</v>
      </c>
      <c r="J104" s="21">
        <v>27</v>
      </c>
      <c r="K104" s="55">
        <v>27</v>
      </c>
      <c r="L104" s="55">
        <v>27</v>
      </c>
      <c r="M104" s="55">
        <v>26</v>
      </c>
      <c r="N104" s="55">
        <v>27</v>
      </c>
      <c r="O104" s="55">
        <v>27</v>
      </c>
      <c r="P104" s="55">
        <v>26</v>
      </c>
      <c r="Q104" s="21">
        <f>SUM(E104:P104)</f>
        <v>320</v>
      </c>
    </row>
    <row r="105" spans="1:17" ht="13.5" customHeight="1">
      <c r="A105" s="55"/>
      <c r="B105" s="55"/>
      <c r="C105" s="49"/>
      <c r="D105" s="53" t="s">
        <v>264</v>
      </c>
      <c r="E105" s="55">
        <v>50</v>
      </c>
      <c r="F105" s="21">
        <v>50</v>
      </c>
      <c r="G105" s="21">
        <v>50</v>
      </c>
      <c r="H105" s="21">
        <v>50</v>
      </c>
      <c r="I105" s="21">
        <v>50</v>
      </c>
      <c r="J105" s="21">
        <v>50</v>
      </c>
      <c r="K105" s="55">
        <v>50</v>
      </c>
      <c r="L105" s="55">
        <v>50</v>
      </c>
      <c r="M105" s="55">
        <v>50</v>
      </c>
      <c r="N105" s="55">
        <v>50</v>
      </c>
      <c r="O105" s="55">
        <v>50</v>
      </c>
      <c r="P105" s="55">
        <v>50</v>
      </c>
      <c r="Q105" s="55">
        <f>SUM(E105:P105)</f>
        <v>600</v>
      </c>
    </row>
    <row r="106" spans="1:17" ht="13.5" customHeight="1">
      <c r="A106" s="55"/>
      <c r="B106" s="55"/>
      <c r="C106" s="49"/>
      <c r="D106" s="53" t="s">
        <v>265</v>
      </c>
      <c r="E106" s="55">
        <v>333</v>
      </c>
      <c r="F106" s="21">
        <v>333</v>
      </c>
      <c r="G106" s="21">
        <v>334</v>
      </c>
      <c r="H106" s="21">
        <v>334</v>
      </c>
      <c r="I106" s="21">
        <v>334</v>
      </c>
      <c r="J106" s="21">
        <v>333</v>
      </c>
      <c r="K106" s="55">
        <v>333</v>
      </c>
      <c r="L106" s="55">
        <v>334</v>
      </c>
      <c r="M106" s="55">
        <v>333</v>
      </c>
      <c r="N106" s="55">
        <v>333</v>
      </c>
      <c r="O106" s="55">
        <v>333</v>
      </c>
      <c r="P106" s="55">
        <v>333</v>
      </c>
      <c r="Q106" s="55">
        <f>SUM(E106:P106)</f>
        <v>4000</v>
      </c>
    </row>
    <row r="107" spans="1:17" ht="13.5" customHeight="1">
      <c r="A107" s="53"/>
      <c r="B107" s="5">
        <v>80134</v>
      </c>
      <c r="C107" s="50"/>
      <c r="D107" s="85" t="s">
        <v>107</v>
      </c>
      <c r="E107" s="45">
        <f>SUM(E108)</f>
        <v>100</v>
      </c>
      <c r="F107" s="45">
        <f>SUM(F108)</f>
        <v>100</v>
      </c>
      <c r="G107" s="45">
        <f>SUM(G108)</f>
        <v>100</v>
      </c>
      <c r="H107" s="45">
        <f>SUM(H108)</f>
        <v>100</v>
      </c>
      <c r="I107" s="45">
        <f>SUM(I108)</f>
        <v>100</v>
      </c>
      <c r="J107" s="45">
        <f>SUM(J108)</f>
        <v>100</v>
      </c>
      <c r="K107" s="45">
        <f>SUM(K108)</f>
        <v>100</v>
      </c>
      <c r="L107" s="45">
        <f>SUM(L108)</f>
        <v>100</v>
      </c>
      <c r="M107" s="45">
        <f>SUM(M108)</f>
        <v>100</v>
      </c>
      <c r="N107" s="45">
        <f>SUM(N108)</f>
        <v>100</v>
      </c>
      <c r="O107" s="45">
        <f>SUM(O108)</f>
        <v>100</v>
      </c>
      <c r="P107" s="45">
        <f>SUM(P108)</f>
        <v>100</v>
      </c>
      <c r="Q107" s="53">
        <f>SUM(E107:P107)</f>
        <v>1200</v>
      </c>
    </row>
    <row r="108" spans="1:17" ht="13.5" customHeight="1">
      <c r="A108" s="55"/>
      <c r="B108" s="55"/>
      <c r="C108" s="49" t="s">
        <v>266</v>
      </c>
      <c r="D108" s="81" t="s">
        <v>267</v>
      </c>
      <c r="E108" s="21">
        <f>SUM(E109)</f>
        <v>100</v>
      </c>
      <c r="F108" s="21">
        <f>SUM(F109)</f>
        <v>100</v>
      </c>
      <c r="G108" s="21">
        <f>SUM(G109)</f>
        <v>100</v>
      </c>
      <c r="H108" s="21">
        <f>SUM(H109)</f>
        <v>100</v>
      </c>
      <c r="I108" s="21">
        <f>SUM(I109)</f>
        <v>100</v>
      </c>
      <c r="J108" s="21">
        <f>SUM(J109)</f>
        <v>100</v>
      </c>
      <c r="K108" s="21">
        <f>SUM(K109)</f>
        <v>100</v>
      </c>
      <c r="L108" s="21">
        <f>SUM(L109)</f>
        <v>100</v>
      </c>
      <c r="M108" s="21">
        <f>SUM(M109)</f>
        <v>100</v>
      </c>
      <c r="N108" s="21">
        <f>SUM(N109)</f>
        <v>100</v>
      </c>
      <c r="O108" s="21">
        <f>SUM(O109)</f>
        <v>100</v>
      </c>
      <c r="P108" s="21">
        <f>SUM(P109)</f>
        <v>100</v>
      </c>
      <c r="Q108" s="55">
        <f>SUM(E108:P108)</f>
        <v>1200</v>
      </c>
    </row>
    <row r="109" spans="1:17" ht="13.5" customHeight="1">
      <c r="A109" s="55"/>
      <c r="B109" s="55"/>
      <c r="C109" s="49"/>
      <c r="D109" s="53" t="s">
        <v>255</v>
      </c>
      <c r="E109" s="55">
        <v>100</v>
      </c>
      <c r="F109" s="21">
        <v>100</v>
      </c>
      <c r="G109" s="21">
        <v>100</v>
      </c>
      <c r="H109" s="21">
        <v>100</v>
      </c>
      <c r="I109" s="21">
        <v>100</v>
      </c>
      <c r="J109" s="21">
        <v>100</v>
      </c>
      <c r="K109" s="55">
        <v>100</v>
      </c>
      <c r="L109" s="55">
        <v>100</v>
      </c>
      <c r="M109" s="55">
        <v>100</v>
      </c>
      <c r="N109" s="55">
        <v>100</v>
      </c>
      <c r="O109" s="55">
        <v>100</v>
      </c>
      <c r="P109" s="55">
        <v>100</v>
      </c>
      <c r="Q109" s="55">
        <f>SUM(E109:P109)</f>
        <v>1200</v>
      </c>
    </row>
    <row r="110" spans="1:17" ht="13.5">
      <c r="A110" s="57">
        <v>852</v>
      </c>
      <c r="B110" s="87"/>
      <c r="C110" s="82"/>
      <c r="D110" s="67" t="s">
        <v>200</v>
      </c>
      <c r="E110" s="12">
        <f>SUM(E111+E120+E137)</f>
        <v>435283</v>
      </c>
      <c r="F110" s="12">
        <f>SUM(F111+F120+F137)</f>
        <v>435283</v>
      </c>
      <c r="G110" s="12">
        <f>SUM(G111+G120+G137)</f>
        <v>435516</v>
      </c>
      <c r="H110" s="12">
        <f>SUM(H111+H120+H137)</f>
        <v>435385</v>
      </c>
      <c r="I110" s="12">
        <f>SUM(I111+I120+I137)</f>
        <v>435284</v>
      </c>
      <c r="J110" s="12">
        <f>SUM(J111+J120+J137)</f>
        <v>435420</v>
      </c>
      <c r="K110" s="12">
        <f>SUM(K111+K120+K137)</f>
        <v>435285</v>
      </c>
      <c r="L110" s="12">
        <f>SUM(L111+L120+L137)</f>
        <v>435386</v>
      </c>
      <c r="M110" s="12">
        <f>SUM(M111+M120+M137)</f>
        <v>435417</v>
      </c>
      <c r="N110" s="12">
        <f>SUM(N111+N120+N137)</f>
        <v>435287</v>
      </c>
      <c r="O110" s="12">
        <f>SUM(O111+O120+O137)</f>
        <v>435287</v>
      </c>
      <c r="P110" s="12">
        <f>SUM(P111+P120+P137)</f>
        <v>435932</v>
      </c>
      <c r="Q110" s="12">
        <f>SUM(Q111+Q120+Q137)</f>
        <v>5224765</v>
      </c>
    </row>
    <row r="111" spans="1:17" ht="13.5" customHeight="1">
      <c r="A111" s="53"/>
      <c r="B111" s="5">
        <v>85201</v>
      </c>
      <c r="C111" s="50"/>
      <c r="D111" s="85" t="s">
        <v>268</v>
      </c>
      <c r="E111" s="45">
        <f>SUM(E112+E115+E118)</f>
        <v>76160</v>
      </c>
      <c r="F111" s="45">
        <f>SUM(F112+F115+F118)</f>
        <v>76160</v>
      </c>
      <c r="G111" s="45">
        <f>SUM(G112+G115+G118)</f>
        <v>76165</v>
      </c>
      <c r="H111" s="45">
        <f>SUM(H112+H115+H118)</f>
        <v>76160</v>
      </c>
      <c r="I111" s="45">
        <f>SUM(I112+I115+I118)</f>
        <v>76160</v>
      </c>
      <c r="J111" s="45">
        <f>SUM(J112+J115+J118)</f>
        <v>76170</v>
      </c>
      <c r="K111" s="45">
        <f>SUM(K112+K115+K118)</f>
        <v>76160</v>
      </c>
      <c r="L111" s="45">
        <f>SUM(L112+L115+L118)</f>
        <v>76161</v>
      </c>
      <c r="M111" s="45">
        <f>SUM(M112+M115+M118)</f>
        <v>76166</v>
      </c>
      <c r="N111" s="45">
        <f>SUM(N112+N115+N118)</f>
        <v>76161</v>
      </c>
      <c r="O111" s="45">
        <f>SUM(O112+O115+O118)</f>
        <v>76161</v>
      </c>
      <c r="P111" s="45">
        <f>SUM(P112+P115+P118)</f>
        <v>76174</v>
      </c>
      <c r="Q111" s="45">
        <f>SUM(E111:P111)</f>
        <v>913958</v>
      </c>
    </row>
    <row r="112" spans="1:17" ht="13.5" customHeight="1">
      <c r="A112" s="55"/>
      <c r="B112" s="56"/>
      <c r="C112" s="49" t="s">
        <v>216</v>
      </c>
      <c r="D112" s="81" t="s">
        <v>217</v>
      </c>
      <c r="E112" s="21">
        <f>SUM(E113+E114)</f>
        <v>0</v>
      </c>
      <c r="F112" s="21">
        <f>SUM(F113+F114)</f>
        <v>0</v>
      </c>
      <c r="G112" s="21">
        <f>SUM(G113+G114)</f>
        <v>5</v>
      </c>
      <c r="H112" s="21">
        <f>SUM(H113+H114)</f>
        <v>0</v>
      </c>
      <c r="I112" s="21">
        <f>SUM(I113+I114)</f>
        <v>0</v>
      </c>
      <c r="J112" s="21">
        <f>SUM(J113+J114)</f>
        <v>10</v>
      </c>
      <c r="K112" s="21">
        <f>SUM(K113+K114)</f>
        <v>0</v>
      </c>
      <c r="L112" s="21">
        <f>SUM(L113+L114)</f>
        <v>0</v>
      </c>
      <c r="M112" s="21">
        <f>SUM(M113+M114)</f>
        <v>5</v>
      </c>
      <c r="N112" s="21">
        <f>SUM(N113+N114)</f>
        <v>0</v>
      </c>
      <c r="O112" s="21">
        <f>SUM(O113+O114)</f>
        <v>0</v>
      </c>
      <c r="P112" s="21">
        <f>SUM(P113+P114)</f>
        <v>10</v>
      </c>
      <c r="Q112" s="21">
        <f>SUM(E112:P112)</f>
        <v>30</v>
      </c>
    </row>
    <row r="113" spans="1:17" ht="13.5" customHeight="1">
      <c r="A113" s="55"/>
      <c r="B113" s="55"/>
      <c r="C113" s="49"/>
      <c r="D113" s="53" t="s">
        <v>269</v>
      </c>
      <c r="E113" s="55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5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5</v>
      </c>
      <c r="Q113" s="21">
        <f>SUM(E113:P113)</f>
        <v>10</v>
      </c>
    </row>
    <row r="114" spans="1:17" ht="13.5" customHeight="1">
      <c r="A114" s="55"/>
      <c r="B114" s="55"/>
      <c r="C114" s="49"/>
      <c r="D114" s="53" t="s">
        <v>124</v>
      </c>
      <c r="E114" s="55">
        <v>0</v>
      </c>
      <c r="F114" s="21">
        <v>0</v>
      </c>
      <c r="G114" s="21">
        <v>5</v>
      </c>
      <c r="H114" s="21">
        <v>0</v>
      </c>
      <c r="I114" s="21">
        <v>0</v>
      </c>
      <c r="J114" s="21">
        <v>5</v>
      </c>
      <c r="K114" s="55">
        <v>0</v>
      </c>
      <c r="L114" s="55">
        <v>0</v>
      </c>
      <c r="M114" s="55">
        <v>5</v>
      </c>
      <c r="N114" s="55">
        <v>0</v>
      </c>
      <c r="O114" s="55">
        <v>0</v>
      </c>
      <c r="P114" s="55">
        <v>5</v>
      </c>
      <c r="Q114" s="21">
        <f>SUM(E114:P114)</f>
        <v>20</v>
      </c>
    </row>
    <row r="115" spans="1:17" ht="13.5" customHeight="1">
      <c r="A115" s="55"/>
      <c r="B115" s="55"/>
      <c r="C115" s="49" t="s">
        <v>218</v>
      </c>
      <c r="D115" s="81" t="s">
        <v>219</v>
      </c>
      <c r="E115" s="21">
        <f>SUM(E116:E117)</f>
        <v>1108</v>
      </c>
      <c r="F115" s="21">
        <f>SUM(F116:F117)</f>
        <v>1108</v>
      </c>
      <c r="G115" s="21">
        <f>SUM(G116:G117)</f>
        <v>1108</v>
      </c>
      <c r="H115" s="21">
        <f>SUM(H116:H117)</f>
        <v>1108</v>
      </c>
      <c r="I115" s="21">
        <f>SUM(I116:I117)</f>
        <v>1108</v>
      </c>
      <c r="J115" s="21">
        <f>SUM(J116:J117)</f>
        <v>1108</v>
      </c>
      <c r="K115" s="21">
        <f>SUM(K116:K117)</f>
        <v>1108</v>
      </c>
      <c r="L115" s="21">
        <f>SUM(L116:L117)</f>
        <v>1108</v>
      </c>
      <c r="M115" s="21">
        <f>SUM(M116:M117)</f>
        <v>1108</v>
      </c>
      <c r="N115" s="21">
        <f>SUM(N116:N117)</f>
        <v>1108</v>
      </c>
      <c r="O115" s="21">
        <f>SUM(O116:O117)</f>
        <v>1108</v>
      </c>
      <c r="P115" s="21">
        <f>SUM(P116:P117)</f>
        <v>1112</v>
      </c>
      <c r="Q115" s="21">
        <f>SUM(E115:P115)</f>
        <v>13300</v>
      </c>
    </row>
    <row r="116" spans="1:17" ht="13.5" customHeight="1">
      <c r="A116" s="55"/>
      <c r="B116" s="55"/>
      <c r="C116" s="49"/>
      <c r="D116" s="53" t="s">
        <v>260</v>
      </c>
      <c r="E116" s="21">
        <v>1083</v>
      </c>
      <c r="F116" s="21">
        <v>1083</v>
      </c>
      <c r="G116" s="21">
        <v>1083</v>
      </c>
      <c r="H116" s="21">
        <v>1083</v>
      </c>
      <c r="I116" s="21">
        <v>1083</v>
      </c>
      <c r="J116" s="21">
        <v>1083</v>
      </c>
      <c r="K116" s="55">
        <v>1083</v>
      </c>
      <c r="L116" s="55">
        <v>1083</v>
      </c>
      <c r="M116" s="55">
        <v>1083</v>
      </c>
      <c r="N116" s="55">
        <v>1083</v>
      </c>
      <c r="O116" s="55">
        <v>1083</v>
      </c>
      <c r="P116" s="55">
        <v>1087</v>
      </c>
      <c r="Q116" s="21">
        <f>SUM(E116:P116)</f>
        <v>13000</v>
      </c>
    </row>
    <row r="117" spans="1:17" ht="13.5" customHeight="1">
      <c r="A117" s="55"/>
      <c r="B117" s="55"/>
      <c r="C117" s="49"/>
      <c r="D117" s="53" t="s">
        <v>269</v>
      </c>
      <c r="E117" s="55">
        <v>25</v>
      </c>
      <c r="F117" s="21">
        <v>25</v>
      </c>
      <c r="G117" s="21">
        <v>25</v>
      </c>
      <c r="H117" s="21">
        <v>25</v>
      </c>
      <c r="I117" s="21">
        <v>25</v>
      </c>
      <c r="J117" s="21">
        <v>25</v>
      </c>
      <c r="K117" s="55">
        <v>25</v>
      </c>
      <c r="L117" s="55">
        <v>25</v>
      </c>
      <c r="M117" s="55">
        <v>25</v>
      </c>
      <c r="N117" s="55">
        <v>25</v>
      </c>
      <c r="O117" s="55">
        <v>25</v>
      </c>
      <c r="P117" s="55">
        <v>25</v>
      </c>
      <c r="Q117" s="55">
        <f>SUM(E117:P117)</f>
        <v>300</v>
      </c>
    </row>
    <row r="118" spans="1:17" ht="36" customHeight="1">
      <c r="A118" s="55"/>
      <c r="B118" s="55"/>
      <c r="C118" s="49" t="s">
        <v>270</v>
      </c>
      <c r="D118" s="73" t="s">
        <v>271</v>
      </c>
      <c r="E118" s="21">
        <f>SUM(E119)</f>
        <v>75052</v>
      </c>
      <c r="F118" s="21">
        <f>SUM(F119)</f>
        <v>75052</v>
      </c>
      <c r="G118" s="21">
        <f>SUM(G119)</f>
        <v>75052</v>
      </c>
      <c r="H118" s="21">
        <f>SUM(H119)</f>
        <v>75052</v>
      </c>
      <c r="I118" s="21">
        <f>SUM(I119)</f>
        <v>75052</v>
      </c>
      <c r="J118" s="21">
        <v>75052</v>
      </c>
      <c r="K118" s="21">
        <f>SUM(K119)</f>
        <v>75052</v>
      </c>
      <c r="L118" s="21">
        <f>SUM(L119)</f>
        <v>75053</v>
      </c>
      <c r="M118" s="21">
        <f>SUM(M119)</f>
        <v>75053</v>
      </c>
      <c r="N118" s="21">
        <f>SUM(N119)</f>
        <v>75053</v>
      </c>
      <c r="O118" s="21">
        <f>SUM(O119)</f>
        <v>75053</v>
      </c>
      <c r="P118" s="21">
        <v>75052</v>
      </c>
      <c r="Q118" s="21">
        <f>SUM(E118:P118)</f>
        <v>900628</v>
      </c>
    </row>
    <row r="119" spans="1:17" ht="13.5" customHeight="1">
      <c r="A119" s="55"/>
      <c r="B119" s="55"/>
      <c r="C119" s="49"/>
      <c r="D119" s="53" t="s">
        <v>272</v>
      </c>
      <c r="E119" s="21">
        <v>75052</v>
      </c>
      <c r="F119" s="21">
        <v>75052</v>
      </c>
      <c r="G119" s="21">
        <v>75052</v>
      </c>
      <c r="H119" s="21">
        <v>75052</v>
      </c>
      <c r="I119" s="21">
        <v>75052</v>
      </c>
      <c r="J119" s="21">
        <v>75020</v>
      </c>
      <c r="K119" s="21">
        <v>75052</v>
      </c>
      <c r="L119" s="21">
        <v>75053</v>
      </c>
      <c r="M119" s="21">
        <v>75053</v>
      </c>
      <c r="N119" s="21">
        <v>75053</v>
      </c>
      <c r="O119" s="21">
        <v>75053</v>
      </c>
      <c r="P119" s="21">
        <v>75053</v>
      </c>
      <c r="Q119" s="21">
        <f>SUM(E119:P119)</f>
        <v>900597</v>
      </c>
    </row>
    <row r="120" spans="1:17" ht="13.5" customHeight="1">
      <c r="A120" s="53"/>
      <c r="B120" s="5">
        <v>85202</v>
      </c>
      <c r="C120" s="50"/>
      <c r="D120" s="85" t="s">
        <v>132</v>
      </c>
      <c r="E120" s="45">
        <f>SUM(E121+E125+E130+E132)</f>
        <v>336903</v>
      </c>
      <c r="F120" s="45">
        <f>SUM(F121+F125+F130+F132)</f>
        <v>336903</v>
      </c>
      <c r="G120" s="45">
        <f>SUM(G121+G125+G130+G132)</f>
        <v>337130</v>
      </c>
      <c r="H120" s="45">
        <f>SUM(H121+H125+H130+H132)</f>
        <v>337005</v>
      </c>
      <c r="I120" s="45">
        <f>SUM(I121+I125+I130+I132)</f>
        <v>336904</v>
      </c>
      <c r="J120" s="45">
        <f>SUM(J121+J125+J130+J132)</f>
        <v>337029</v>
      </c>
      <c r="K120" s="45">
        <f>SUM(K121+K125+K130+K132)</f>
        <v>336904</v>
      </c>
      <c r="L120" s="45">
        <f>SUM(L121+L125+L130+L132)</f>
        <v>337004</v>
      </c>
      <c r="M120" s="45">
        <f>SUM(M121+M125+M130+M132)</f>
        <v>337030</v>
      </c>
      <c r="N120" s="45">
        <f>SUM(N121+N125+N130+N132)</f>
        <v>336905</v>
      </c>
      <c r="O120" s="45">
        <f>SUM(O121+O125+O130+O132)</f>
        <v>336905</v>
      </c>
      <c r="P120" s="45">
        <f>SUM(P121+P125+P130+P132)</f>
        <v>337538</v>
      </c>
      <c r="Q120" s="45">
        <f>SUM(E120:P120)</f>
        <v>4044160</v>
      </c>
    </row>
    <row r="121" spans="1:17" ht="60" customHeight="1">
      <c r="A121" s="55"/>
      <c r="B121" s="55"/>
      <c r="C121" s="49" t="s">
        <v>230</v>
      </c>
      <c r="D121" s="73" t="s">
        <v>231</v>
      </c>
      <c r="E121" s="21">
        <f>SUM(E122:E124)</f>
        <v>2037</v>
      </c>
      <c r="F121" s="21">
        <f>SUM(F122:F124)</f>
        <v>2037</v>
      </c>
      <c r="G121" s="21">
        <f>SUM(G122:G124)</f>
        <v>2037</v>
      </c>
      <c r="H121" s="21">
        <f>SUM(H122:H124)</f>
        <v>2038</v>
      </c>
      <c r="I121" s="21">
        <f>SUM(I122:I124)</f>
        <v>2038</v>
      </c>
      <c r="J121" s="21">
        <f>SUM(J122:J124)</f>
        <v>2037</v>
      </c>
      <c r="K121" s="21">
        <f>SUM(K122:K124)</f>
        <v>2037</v>
      </c>
      <c r="L121" s="21">
        <f>SUM(L122:L124)</f>
        <v>2037</v>
      </c>
      <c r="M121" s="21">
        <f>SUM(M122:M124)</f>
        <v>2037</v>
      </c>
      <c r="N121" s="21">
        <f>SUM(N122:N124)</f>
        <v>2038</v>
      </c>
      <c r="O121" s="21">
        <f>SUM(O122:O124)</f>
        <v>2038</v>
      </c>
      <c r="P121" s="21">
        <f>SUM(P122:P124)</f>
        <v>2049</v>
      </c>
      <c r="Q121" s="21">
        <f>SUM(E121:P121)</f>
        <v>24460</v>
      </c>
    </row>
    <row r="122" spans="1:17" ht="13.5" customHeight="1">
      <c r="A122" s="55"/>
      <c r="B122" s="55"/>
      <c r="C122" s="49"/>
      <c r="D122" s="53" t="s">
        <v>273</v>
      </c>
      <c r="E122" s="21">
        <v>583</v>
      </c>
      <c r="F122" s="21">
        <v>583</v>
      </c>
      <c r="G122" s="21">
        <v>583</v>
      </c>
      <c r="H122" s="21">
        <v>584</v>
      </c>
      <c r="I122" s="21">
        <v>584</v>
      </c>
      <c r="J122" s="21">
        <v>583</v>
      </c>
      <c r="K122" s="21">
        <v>583</v>
      </c>
      <c r="L122" s="21">
        <v>583</v>
      </c>
      <c r="M122" s="21">
        <v>583</v>
      </c>
      <c r="N122" s="21">
        <v>584</v>
      </c>
      <c r="O122" s="21">
        <v>584</v>
      </c>
      <c r="P122" s="21">
        <v>583</v>
      </c>
      <c r="Q122" s="21">
        <f>SUM(E122:P122)</f>
        <v>7000</v>
      </c>
    </row>
    <row r="123" spans="1:17" ht="13.5" customHeight="1">
      <c r="A123" s="55"/>
      <c r="B123" s="55"/>
      <c r="C123" s="49"/>
      <c r="D123" s="53" t="s">
        <v>274</v>
      </c>
      <c r="E123" s="21">
        <v>1041</v>
      </c>
      <c r="F123" s="21">
        <v>1041</v>
      </c>
      <c r="G123" s="21">
        <v>1041</v>
      </c>
      <c r="H123" s="21">
        <v>1041</v>
      </c>
      <c r="I123" s="21">
        <v>1041</v>
      </c>
      <c r="J123" s="21">
        <v>1041</v>
      </c>
      <c r="K123" s="21">
        <v>1041</v>
      </c>
      <c r="L123" s="21">
        <v>1041</v>
      </c>
      <c r="M123" s="21">
        <v>1041</v>
      </c>
      <c r="N123" s="21">
        <v>1041</v>
      </c>
      <c r="O123" s="21">
        <v>1041</v>
      </c>
      <c r="P123" s="21">
        <v>1049</v>
      </c>
      <c r="Q123" s="21">
        <f>SUM(E123:P123)</f>
        <v>12500</v>
      </c>
    </row>
    <row r="124" spans="1:17" ht="13.5" customHeight="1">
      <c r="A124" s="55"/>
      <c r="B124" s="55"/>
      <c r="C124" s="49"/>
      <c r="D124" s="53" t="s">
        <v>275</v>
      </c>
      <c r="E124" s="21">
        <v>413</v>
      </c>
      <c r="F124" s="21">
        <v>413</v>
      </c>
      <c r="G124" s="21">
        <v>413</v>
      </c>
      <c r="H124" s="21">
        <v>413</v>
      </c>
      <c r="I124" s="21">
        <v>413</v>
      </c>
      <c r="J124" s="21">
        <v>413</v>
      </c>
      <c r="K124" s="21">
        <v>413</v>
      </c>
      <c r="L124" s="21">
        <v>413</v>
      </c>
      <c r="M124" s="21">
        <v>413</v>
      </c>
      <c r="N124" s="21">
        <v>413</v>
      </c>
      <c r="O124" s="21">
        <v>413</v>
      </c>
      <c r="P124" s="21">
        <v>417</v>
      </c>
      <c r="Q124" s="21">
        <f>SUM(E124:P124)</f>
        <v>4960</v>
      </c>
    </row>
    <row r="125" spans="1:17" ht="13.5" customHeight="1">
      <c r="A125" s="55"/>
      <c r="B125" s="55"/>
      <c r="C125" s="49" t="s">
        <v>232</v>
      </c>
      <c r="D125" s="81" t="s">
        <v>233</v>
      </c>
      <c r="E125" s="21">
        <f>SUM(E126+E127+E128+E129)</f>
        <v>334400</v>
      </c>
      <c r="F125" s="21">
        <f>SUM(F126+F127+F128+F129)</f>
        <v>334400</v>
      </c>
      <c r="G125" s="21">
        <f>SUM(G126+G127+G128+G129)</f>
        <v>334600</v>
      </c>
      <c r="H125" s="21">
        <f>SUM(H126+H127+H128+H129)</f>
        <v>334500</v>
      </c>
      <c r="I125" s="21">
        <f>SUM(I126+I127+I128+I129)</f>
        <v>334400</v>
      </c>
      <c r="J125" s="21">
        <f>SUM(J126+J127+J128+J129)</f>
        <v>334500</v>
      </c>
      <c r="K125" s="21">
        <f>SUM(K126+K127+K128+K129)</f>
        <v>334400</v>
      </c>
      <c r="L125" s="21">
        <f>SUM(L126+L127+L128+L129)</f>
        <v>334500</v>
      </c>
      <c r="M125" s="21">
        <f>SUM(M126+M127+M128+M129)</f>
        <v>334500</v>
      </c>
      <c r="N125" s="21">
        <f>SUM(N126+N127+N128+N129)</f>
        <v>334400</v>
      </c>
      <c r="O125" s="21">
        <f>SUM(O126+O127+O128+O129)</f>
        <v>334400</v>
      </c>
      <c r="P125" s="21">
        <f>SUM(P126+P127+P128+P129)</f>
        <v>335000</v>
      </c>
      <c r="Q125" s="21">
        <f>SUM(E125:P125)</f>
        <v>4014000</v>
      </c>
    </row>
    <row r="126" spans="1:17" ht="13.5" customHeight="1">
      <c r="A126" s="55"/>
      <c r="B126" s="55"/>
      <c r="C126" s="49"/>
      <c r="D126" s="53" t="s">
        <v>273</v>
      </c>
      <c r="E126" s="21">
        <v>71600</v>
      </c>
      <c r="F126" s="21">
        <v>71600</v>
      </c>
      <c r="G126" s="21">
        <v>71700</v>
      </c>
      <c r="H126" s="21">
        <v>71700</v>
      </c>
      <c r="I126" s="21">
        <v>71600</v>
      </c>
      <c r="J126" s="21">
        <v>71600</v>
      </c>
      <c r="K126" s="21">
        <v>71600</v>
      </c>
      <c r="L126" s="21">
        <v>71700</v>
      </c>
      <c r="M126" s="21">
        <v>71600</v>
      </c>
      <c r="N126" s="21">
        <v>71600</v>
      </c>
      <c r="O126" s="21">
        <v>71600</v>
      </c>
      <c r="P126" s="21">
        <v>72100</v>
      </c>
      <c r="Q126" s="21">
        <f>SUM(E126:P126)</f>
        <v>860000</v>
      </c>
    </row>
    <row r="127" spans="1:17" ht="13.5" customHeight="1">
      <c r="A127" s="55"/>
      <c r="B127" s="55"/>
      <c r="C127" s="49"/>
      <c r="D127" s="53" t="s">
        <v>276</v>
      </c>
      <c r="E127" s="21">
        <v>75000</v>
      </c>
      <c r="F127" s="21">
        <v>75000</v>
      </c>
      <c r="G127" s="21">
        <v>75000</v>
      </c>
      <c r="H127" s="21">
        <v>75000</v>
      </c>
      <c r="I127" s="21">
        <v>75000</v>
      </c>
      <c r="J127" s="21">
        <v>75000</v>
      </c>
      <c r="K127" s="21">
        <v>75000</v>
      </c>
      <c r="L127" s="21">
        <v>75000</v>
      </c>
      <c r="M127" s="21">
        <v>75000</v>
      </c>
      <c r="N127" s="21">
        <v>75000</v>
      </c>
      <c r="O127" s="21">
        <v>75000</v>
      </c>
      <c r="P127" s="21">
        <v>75000</v>
      </c>
      <c r="Q127" s="21">
        <f>SUM(E127:P127)</f>
        <v>900000</v>
      </c>
    </row>
    <row r="128" spans="1:17" ht="13.5" customHeight="1">
      <c r="A128" s="55"/>
      <c r="B128" s="55"/>
      <c r="C128" s="49"/>
      <c r="D128" s="53" t="s">
        <v>274</v>
      </c>
      <c r="E128" s="21">
        <v>79500</v>
      </c>
      <c r="F128" s="21">
        <v>79500</v>
      </c>
      <c r="G128" s="21">
        <v>79500</v>
      </c>
      <c r="H128" s="21">
        <v>79500</v>
      </c>
      <c r="I128" s="21">
        <v>79500</v>
      </c>
      <c r="J128" s="21">
        <v>79500</v>
      </c>
      <c r="K128" s="21">
        <v>79500</v>
      </c>
      <c r="L128" s="21">
        <v>79500</v>
      </c>
      <c r="M128" s="21">
        <v>79500</v>
      </c>
      <c r="N128" s="21">
        <v>79500</v>
      </c>
      <c r="O128" s="21">
        <v>79500</v>
      </c>
      <c r="P128" s="21">
        <v>79500</v>
      </c>
      <c r="Q128" s="21">
        <f>SUM(E128:P128)</f>
        <v>954000</v>
      </c>
    </row>
    <row r="129" spans="1:17" ht="13.5" customHeight="1">
      <c r="A129" s="55"/>
      <c r="B129" s="55"/>
      <c r="C129" s="49"/>
      <c r="D129" s="53" t="s">
        <v>275</v>
      </c>
      <c r="E129" s="21">
        <v>108300</v>
      </c>
      <c r="F129" s="21">
        <v>108300</v>
      </c>
      <c r="G129" s="21">
        <v>108400</v>
      </c>
      <c r="H129" s="21">
        <v>108300</v>
      </c>
      <c r="I129" s="21">
        <v>108300</v>
      </c>
      <c r="J129" s="21">
        <v>108400</v>
      </c>
      <c r="K129" s="21">
        <v>108300</v>
      </c>
      <c r="L129" s="21">
        <v>108300</v>
      </c>
      <c r="M129" s="21">
        <v>108400</v>
      </c>
      <c r="N129" s="21">
        <v>108300</v>
      </c>
      <c r="O129" s="21">
        <v>108300</v>
      </c>
      <c r="P129" s="21">
        <v>108400</v>
      </c>
      <c r="Q129" s="21">
        <f>SUM(E129:P129)</f>
        <v>1300000</v>
      </c>
    </row>
    <row r="130" spans="1:17" ht="13.5" customHeight="1">
      <c r="A130" s="55"/>
      <c r="B130" s="55"/>
      <c r="C130" s="49" t="s">
        <v>216</v>
      </c>
      <c r="D130" s="81" t="s">
        <v>217</v>
      </c>
      <c r="E130" s="21">
        <f>SUM(E131)</f>
        <v>0</v>
      </c>
      <c r="F130" s="21">
        <f>SUM(F131)</f>
        <v>0</v>
      </c>
      <c r="G130" s="21">
        <f>SUM(G131)</f>
        <v>25</v>
      </c>
      <c r="H130" s="21">
        <f>SUM(H131)</f>
        <v>0</v>
      </c>
      <c r="I130" s="21">
        <f>SUM(I131)</f>
        <v>0</v>
      </c>
      <c r="J130" s="21">
        <f>SUM(J131)</f>
        <v>25</v>
      </c>
      <c r="K130" s="21">
        <f>SUM(K131)</f>
        <v>0</v>
      </c>
      <c r="L130" s="21">
        <f>SUM(L131)</f>
        <v>0</v>
      </c>
      <c r="M130" s="21">
        <f>SUM(M131)</f>
        <v>25</v>
      </c>
      <c r="N130" s="21">
        <f>SUM(N131)</f>
        <v>0</v>
      </c>
      <c r="O130" s="21">
        <f>SUM(O131)</f>
        <v>0</v>
      </c>
      <c r="P130" s="21">
        <f>SUM(P131)</f>
        <v>25</v>
      </c>
      <c r="Q130" s="21">
        <f>SUM(E130:P130)</f>
        <v>100</v>
      </c>
    </row>
    <row r="131" spans="1:17" ht="13.5" customHeight="1">
      <c r="A131" s="55"/>
      <c r="B131" s="55"/>
      <c r="C131" s="49"/>
      <c r="D131" s="53" t="s">
        <v>274</v>
      </c>
      <c r="E131" s="21">
        <v>0</v>
      </c>
      <c r="F131" s="21">
        <v>0</v>
      </c>
      <c r="G131" s="21">
        <v>25</v>
      </c>
      <c r="H131" s="21">
        <v>0</v>
      </c>
      <c r="I131" s="21">
        <v>0</v>
      </c>
      <c r="J131" s="21">
        <v>25</v>
      </c>
      <c r="K131" s="21">
        <v>0</v>
      </c>
      <c r="L131" s="21">
        <v>0</v>
      </c>
      <c r="M131" s="21">
        <v>25</v>
      </c>
      <c r="N131" s="21">
        <v>0</v>
      </c>
      <c r="O131" s="21">
        <v>0</v>
      </c>
      <c r="P131" s="21">
        <v>25</v>
      </c>
      <c r="Q131" s="21">
        <f>SUM(E131:P131)</f>
        <v>100</v>
      </c>
    </row>
    <row r="132" spans="1:17" ht="13.5" customHeight="1">
      <c r="A132" s="55"/>
      <c r="B132" s="55"/>
      <c r="C132" s="49" t="s">
        <v>218</v>
      </c>
      <c r="D132" s="81" t="s">
        <v>219</v>
      </c>
      <c r="E132" s="21">
        <f>SUM(E133:E136)</f>
        <v>466</v>
      </c>
      <c r="F132" s="21">
        <f>SUM(F133:F136)</f>
        <v>466</v>
      </c>
      <c r="G132" s="21">
        <f>SUM(G133:G136)</f>
        <v>468</v>
      </c>
      <c r="H132" s="21">
        <f>SUM(H133:H136)</f>
        <v>467</v>
      </c>
      <c r="I132" s="21">
        <f>SUM(I133:I136)</f>
        <v>466</v>
      </c>
      <c r="J132" s="21">
        <f>SUM(J133:J136)</f>
        <v>467</v>
      </c>
      <c r="K132" s="21">
        <f>SUM(K133:K136)</f>
        <v>467</v>
      </c>
      <c r="L132" s="21">
        <f>SUM(L133:L136)</f>
        <v>467</v>
      </c>
      <c r="M132" s="21">
        <f>SUM(M133:M136)</f>
        <v>468</v>
      </c>
      <c r="N132" s="21">
        <f>SUM(N133:N136)</f>
        <v>467</v>
      </c>
      <c r="O132" s="21">
        <f>SUM(O133:O136)</f>
        <v>467</v>
      </c>
      <c r="P132" s="21">
        <f>SUM(P133:P136)</f>
        <v>464</v>
      </c>
      <c r="Q132" s="21">
        <f>SUM(E132:P132)</f>
        <v>5600</v>
      </c>
    </row>
    <row r="133" spans="1:17" ht="13.5" customHeight="1">
      <c r="A133" s="55"/>
      <c r="B133" s="55"/>
      <c r="C133" s="49"/>
      <c r="D133" s="53" t="s">
        <v>273</v>
      </c>
      <c r="E133" s="21">
        <v>141</v>
      </c>
      <c r="F133" s="21">
        <v>141</v>
      </c>
      <c r="G133" s="21">
        <v>142</v>
      </c>
      <c r="H133" s="21">
        <v>142</v>
      </c>
      <c r="I133" s="21">
        <v>141</v>
      </c>
      <c r="J133" s="21">
        <v>141</v>
      </c>
      <c r="K133" s="21">
        <v>142</v>
      </c>
      <c r="L133" s="21">
        <v>142</v>
      </c>
      <c r="M133" s="21">
        <v>142</v>
      </c>
      <c r="N133" s="21">
        <v>142</v>
      </c>
      <c r="O133" s="21">
        <v>142</v>
      </c>
      <c r="P133" s="21">
        <v>142</v>
      </c>
      <c r="Q133" s="21">
        <f>SUM(E133:P133)</f>
        <v>1700</v>
      </c>
    </row>
    <row r="134" spans="1:17" ht="13.5" customHeight="1">
      <c r="A134" s="55"/>
      <c r="B134" s="55"/>
      <c r="C134" s="49"/>
      <c r="D134" s="53" t="s">
        <v>276</v>
      </c>
      <c r="E134" s="21">
        <v>100</v>
      </c>
      <c r="F134" s="21">
        <v>100</v>
      </c>
      <c r="G134" s="21">
        <v>100</v>
      </c>
      <c r="H134" s="21">
        <v>100</v>
      </c>
      <c r="I134" s="21">
        <v>100</v>
      </c>
      <c r="J134" s="21">
        <v>100</v>
      </c>
      <c r="K134" s="21">
        <v>100</v>
      </c>
      <c r="L134" s="21">
        <v>100</v>
      </c>
      <c r="M134" s="21">
        <v>100</v>
      </c>
      <c r="N134" s="21">
        <v>100</v>
      </c>
      <c r="O134" s="21">
        <v>100</v>
      </c>
      <c r="P134" s="21">
        <v>100</v>
      </c>
      <c r="Q134" s="21">
        <f>SUM(E134:P134)</f>
        <v>1200</v>
      </c>
    </row>
    <row r="135" spans="1:17" ht="13.5" customHeight="1">
      <c r="A135" s="55"/>
      <c r="B135" s="55"/>
      <c r="C135" s="49"/>
      <c r="D135" s="53" t="s">
        <v>274</v>
      </c>
      <c r="E135" s="21">
        <v>42</v>
      </c>
      <c r="F135" s="21">
        <v>42</v>
      </c>
      <c r="G135" s="21">
        <v>42</v>
      </c>
      <c r="H135" s="21">
        <v>42</v>
      </c>
      <c r="I135" s="21">
        <v>42</v>
      </c>
      <c r="J135" s="21">
        <v>42</v>
      </c>
      <c r="K135" s="21">
        <v>42</v>
      </c>
      <c r="L135" s="21">
        <v>42</v>
      </c>
      <c r="M135" s="21">
        <v>42</v>
      </c>
      <c r="N135" s="21">
        <v>42</v>
      </c>
      <c r="O135" s="21">
        <v>42</v>
      </c>
      <c r="P135" s="21">
        <v>38</v>
      </c>
      <c r="Q135" s="21">
        <f>SUM(E135:P135)</f>
        <v>500</v>
      </c>
    </row>
    <row r="136" spans="1:17" ht="13.5" customHeight="1">
      <c r="A136" s="55"/>
      <c r="B136" s="55"/>
      <c r="C136" s="49"/>
      <c r="D136" s="53" t="s">
        <v>275</v>
      </c>
      <c r="E136" s="21">
        <v>183</v>
      </c>
      <c r="F136" s="21">
        <v>183</v>
      </c>
      <c r="G136" s="21">
        <v>184</v>
      </c>
      <c r="H136" s="21">
        <v>183</v>
      </c>
      <c r="I136" s="21">
        <v>183</v>
      </c>
      <c r="J136" s="21">
        <v>184</v>
      </c>
      <c r="K136" s="21">
        <v>183</v>
      </c>
      <c r="L136" s="21">
        <v>183</v>
      </c>
      <c r="M136" s="21">
        <v>184</v>
      </c>
      <c r="N136" s="21">
        <v>183</v>
      </c>
      <c r="O136" s="21">
        <v>183</v>
      </c>
      <c r="P136" s="21">
        <v>184</v>
      </c>
      <c r="Q136" s="21">
        <f>SUM(E136:P136)</f>
        <v>2200</v>
      </c>
    </row>
    <row r="137" spans="1:17" ht="13.5" customHeight="1">
      <c r="A137" s="53"/>
      <c r="B137" s="5">
        <v>85204</v>
      </c>
      <c r="C137" s="50"/>
      <c r="D137" s="85" t="s">
        <v>277</v>
      </c>
      <c r="E137" s="45">
        <f>SUM(E141+E138)</f>
        <v>22220</v>
      </c>
      <c r="F137" s="45">
        <f>SUM(F141+F138)</f>
        <v>22220</v>
      </c>
      <c r="G137" s="45">
        <f>SUM(G141+G138)</f>
        <v>22221</v>
      </c>
      <c r="H137" s="45">
        <f>SUM(H141+H138)</f>
        <v>22220</v>
      </c>
      <c r="I137" s="45">
        <f>SUM(I141+I138)</f>
        <v>22220</v>
      </c>
      <c r="J137" s="45">
        <f>SUM(J141+J138)</f>
        <v>22221</v>
      </c>
      <c r="K137" s="45">
        <f>SUM(K141+K138)</f>
        <v>22221</v>
      </c>
      <c r="L137" s="45">
        <f>SUM(L141+L138)</f>
        <v>22221</v>
      </c>
      <c r="M137" s="45">
        <f>SUM(M141+M138)</f>
        <v>22221</v>
      </c>
      <c r="N137" s="45">
        <f>SUM(N141+N138)</f>
        <v>22221</v>
      </c>
      <c r="O137" s="45">
        <f>SUM(O141+O138)</f>
        <v>22221</v>
      </c>
      <c r="P137" s="45">
        <f>SUM(P141+P138)</f>
        <v>22220</v>
      </c>
      <c r="Q137" s="45">
        <f>SUM(E137:P137)</f>
        <v>266647</v>
      </c>
    </row>
    <row r="138" spans="1:17" ht="13.5" customHeight="1">
      <c r="A138" s="55"/>
      <c r="B138" s="56"/>
      <c r="C138" s="49" t="s">
        <v>218</v>
      </c>
      <c r="D138" s="81" t="s">
        <v>219</v>
      </c>
      <c r="E138" s="21">
        <f>SUM(E139)</f>
        <v>1250</v>
      </c>
      <c r="F138" s="21">
        <f>SUM(F139)</f>
        <v>1250</v>
      </c>
      <c r="G138" s="21">
        <f>SUM(G139)</f>
        <v>1250</v>
      </c>
      <c r="H138" s="21">
        <f>SUM(H139)</f>
        <v>1250</v>
      </c>
      <c r="I138" s="21">
        <f>SUM(I139)</f>
        <v>1250</v>
      </c>
      <c r="J138" s="21">
        <f>SUM(J139)</f>
        <v>1250</v>
      </c>
      <c r="K138" s="21">
        <f>SUM(K139)</f>
        <v>1250</v>
      </c>
      <c r="L138" s="21">
        <f>SUM(L139)</f>
        <v>1250</v>
      </c>
      <c r="M138" s="21">
        <f>SUM(M139)</f>
        <v>1250</v>
      </c>
      <c r="N138" s="21">
        <f>SUM(N139)</f>
        <v>1250</v>
      </c>
      <c r="O138" s="21">
        <f>SUM(O139)</f>
        <v>1250</v>
      </c>
      <c r="P138" s="21">
        <f>SUM(P139)</f>
        <v>1250</v>
      </c>
      <c r="Q138" s="21">
        <f>SUM(E138:P138)</f>
        <v>15000</v>
      </c>
    </row>
    <row r="139" spans="1:17" ht="13.5" customHeight="1">
      <c r="A139" s="55"/>
      <c r="B139" s="56"/>
      <c r="C139" s="49"/>
      <c r="D139" s="53" t="s">
        <v>260</v>
      </c>
      <c r="E139" s="21">
        <v>1250</v>
      </c>
      <c r="F139" s="21">
        <v>1250</v>
      </c>
      <c r="G139" s="21">
        <v>1250</v>
      </c>
      <c r="H139" s="21">
        <v>1250</v>
      </c>
      <c r="I139" s="21">
        <v>1250</v>
      </c>
      <c r="J139" s="21">
        <v>1250</v>
      </c>
      <c r="K139" s="21">
        <v>1250</v>
      </c>
      <c r="L139" s="21">
        <v>1250</v>
      </c>
      <c r="M139" s="21">
        <v>1250</v>
      </c>
      <c r="N139" s="21">
        <v>1250</v>
      </c>
      <c r="O139" s="21">
        <v>1250</v>
      </c>
      <c r="P139" s="21">
        <v>1250</v>
      </c>
      <c r="Q139" s="21">
        <f>SUM(E139:P139)</f>
        <v>15000</v>
      </c>
    </row>
    <row r="140" spans="1:17" ht="36" customHeight="1">
      <c r="A140" s="55"/>
      <c r="B140" s="55"/>
      <c r="C140" s="49" t="s">
        <v>270</v>
      </c>
      <c r="D140" s="73" t="s">
        <v>271</v>
      </c>
      <c r="E140" s="21">
        <f>SUM(E141:E141)</f>
        <v>20970</v>
      </c>
      <c r="F140" s="21">
        <f>SUM(F141:F141)</f>
        <v>20970</v>
      </c>
      <c r="G140" s="21">
        <f>SUM(G141:G141)</f>
        <v>20971</v>
      </c>
      <c r="H140" s="21">
        <f>SUM(H141:H141)</f>
        <v>20970</v>
      </c>
      <c r="I140" s="21">
        <f>SUM(I141:I141)</f>
        <v>20970</v>
      </c>
      <c r="J140" s="21">
        <f>SUM(J141:J141)</f>
        <v>20971</v>
      </c>
      <c r="K140" s="21">
        <f>SUM(K141:K141)</f>
        <v>20971</v>
      </c>
      <c r="L140" s="21">
        <f>SUM(L141:L141)</f>
        <v>20971</v>
      </c>
      <c r="M140" s="21">
        <f>SUM(M141:M141)</f>
        <v>20971</v>
      </c>
      <c r="N140" s="21">
        <f>SUM(N141:N141)</f>
        <v>20971</v>
      </c>
      <c r="O140" s="21">
        <f>SUM(O141:O141)</f>
        <v>20971</v>
      </c>
      <c r="P140" s="21">
        <f>SUM(P141:P141)</f>
        <v>20970</v>
      </c>
      <c r="Q140" s="21">
        <f>SUM(E140:P140)</f>
        <v>251647</v>
      </c>
    </row>
    <row r="141" spans="1:17" ht="13.5" customHeight="1">
      <c r="A141" s="55"/>
      <c r="B141" s="55"/>
      <c r="C141" s="49"/>
      <c r="D141" s="53" t="s">
        <v>278</v>
      </c>
      <c r="E141" s="21">
        <v>20970</v>
      </c>
      <c r="F141" s="21">
        <v>20970</v>
      </c>
      <c r="G141" s="21">
        <v>20971</v>
      </c>
      <c r="H141" s="21">
        <v>20970</v>
      </c>
      <c r="I141" s="21">
        <v>20970</v>
      </c>
      <c r="J141" s="21">
        <v>20971</v>
      </c>
      <c r="K141" s="21">
        <v>20971</v>
      </c>
      <c r="L141" s="21">
        <v>20971</v>
      </c>
      <c r="M141" s="21">
        <v>20971</v>
      </c>
      <c r="N141" s="21">
        <v>20971</v>
      </c>
      <c r="O141" s="21">
        <v>20971</v>
      </c>
      <c r="P141" s="21">
        <v>20970</v>
      </c>
      <c r="Q141" s="21">
        <f>SUM(E141:P141)</f>
        <v>251647</v>
      </c>
    </row>
    <row r="142" spans="1:17" ht="25.5" customHeight="1">
      <c r="A142" s="57">
        <v>853</v>
      </c>
      <c r="B142" s="87"/>
      <c r="C142" s="82"/>
      <c r="D142" s="78" t="s">
        <v>279</v>
      </c>
      <c r="E142" s="12">
        <f>SUM(E145+E147+E143)</f>
        <v>79990</v>
      </c>
      <c r="F142" s="12">
        <f>SUM(F145+F147+F143)</f>
        <v>79994</v>
      </c>
      <c r="G142" s="12">
        <f>SUM(G145+G147+G143)</f>
        <v>79994</v>
      </c>
      <c r="H142" s="12">
        <f>SUM(H145+H147+H143)</f>
        <v>79995</v>
      </c>
      <c r="I142" s="12">
        <f>SUM(I145+I147+I143)</f>
        <v>79993</v>
      </c>
      <c r="J142" s="12">
        <f>SUM(J145+J147+J143)</f>
        <v>79994</v>
      </c>
      <c r="K142" s="12">
        <f>SUM(K145+K147+K143)</f>
        <v>79994</v>
      </c>
      <c r="L142" s="12">
        <f>SUM(L145+L147+L143)</f>
        <v>79992</v>
      </c>
      <c r="M142" s="12">
        <f>SUM(M145+M147+M143)</f>
        <v>79991</v>
      </c>
      <c r="N142" s="12">
        <f>SUM(N145+N147+N143)</f>
        <v>79992</v>
      </c>
      <c r="O142" s="12">
        <f>SUM(O145+O147+O143)</f>
        <v>79991</v>
      </c>
      <c r="P142" s="12">
        <f>SUM(P145+P147+P143)</f>
        <v>80002</v>
      </c>
      <c r="Q142" s="12">
        <f>SUM(Q145+Q147+Q143)</f>
        <v>959922</v>
      </c>
    </row>
    <row r="143" spans="1:17" ht="25.5" customHeight="1">
      <c r="A143" s="57"/>
      <c r="B143" s="5">
        <v>85311</v>
      </c>
      <c r="C143" s="80"/>
      <c r="D143" s="69" t="s">
        <v>280</v>
      </c>
      <c r="E143" s="12">
        <f>SUM(E144)</f>
        <v>1357</v>
      </c>
      <c r="F143" s="12">
        <f>SUM(F144)</f>
        <v>1357</v>
      </c>
      <c r="G143" s="12">
        <f>SUM(G144)</f>
        <v>1357</v>
      </c>
      <c r="H143" s="12">
        <f>SUM(H144)</f>
        <v>1357</v>
      </c>
      <c r="I143" s="12">
        <f>SUM(I144)</f>
        <v>1357</v>
      </c>
      <c r="J143" s="12">
        <f>SUM(J144)</f>
        <v>1357</v>
      </c>
      <c r="K143" s="12">
        <f>SUM(K144)</f>
        <v>1357</v>
      </c>
      <c r="L143" s="12">
        <f>SUM(L144)</f>
        <v>1357</v>
      </c>
      <c r="M143" s="12">
        <f>SUM(M144)</f>
        <v>1357</v>
      </c>
      <c r="N143" s="12">
        <f>SUM(N144)</f>
        <v>1357</v>
      </c>
      <c r="O143" s="12">
        <f>SUM(O144)</f>
        <v>1357</v>
      </c>
      <c r="P143" s="12">
        <f>SUM(P144)</f>
        <v>1357</v>
      </c>
      <c r="Q143" s="12">
        <f>SUM(Q144)</f>
        <v>16284</v>
      </c>
    </row>
    <row r="144" spans="1:17" ht="36" customHeight="1">
      <c r="A144" s="57"/>
      <c r="B144" s="87"/>
      <c r="C144" s="49" t="s">
        <v>270</v>
      </c>
      <c r="D144" s="73" t="s">
        <v>271</v>
      </c>
      <c r="E144" s="16">
        <v>1357</v>
      </c>
      <c r="F144" s="16">
        <v>1357</v>
      </c>
      <c r="G144" s="22">
        <v>1357</v>
      </c>
      <c r="H144" s="22">
        <v>1357</v>
      </c>
      <c r="I144" s="22">
        <v>1357</v>
      </c>
      <c r="J144" s="22">
        <v>1357</v>
      </c>
      <c r="K144" s="22">
        <v>1357</v>
      </c>
      <c r="L144" s="22">
        <v>1357</v>
      </c>
      <c r="M144" s="22">
        <v>1357</v>
      </c>
      <c r="N144" s="22">
        <v>1357</v>
      </c>
      <c r="O144" s="22">
        <v>1357</v>
      </c>
      <c r="P144" s="22">
        <v>1357</v>
      </c>
      <c r="Q144" s="22">
        <f>SUM(E144:P144)</f>
        <v>16284</v>
      </c>
    </row>
    <row r="145" spans="1:17" ht="24.75">
      <c r="A145" s="53"/>
      <c r="B145" s="5">
        <v>85324</v>
      </c>
      <c r="C145" s="50"/>
      <c r="D145" s="69" t="s">
        <v>281</v>
      </c>
      <c r="E145" s="45">
        <f>SUM(E146)</f>
        <v>5666</v>
      </c>
      <c r="F145" s="45">
        <f>SUM(F146)</f>
        <v>5666</v>
      </c>
      <c r="G145" s="45">
        <f>SUM(G146)</f>
        <v>5666</v>
      </c>
      <c r="H145" s="45">
        <f>SUM(H146)</f>
        <v>5666</v>
      </c>
      <c r="I145" s="45">
        <f>SUM(I146)</f>
        <v>5666</v>
      </c>
      <c r="J145" s="45">
        <f>SUM(J146)</f>
        <v>5666</v>
      </c>
      <c r="K145" s="45">
        <f>SUM(K146)</f>
        <v>5666</v>
      </c>
      <c r="L145" s="45">
        <f>SUM(L146)</f>
        <v>5666</v>
      </c>
      <c r="M145" s="45">
        <f>SUM(M146)</f>
        <v>5666</v>
      </c>
      <c r="N145" s="45">
        <f>SUM(N146)</f>
        <v>5666</v>
      </c>
      <c r="O145" s="45">
        <f>SUM(O146)</f>
        <v>5666</v>
      </c>
      <c r="P145" s="45">
        <f>SUM(P146)</f>
        <v>5674</v>
      </c>
      <c r="Q145" s="45">
        <f>SUM(Q146)</f>
        <v>68000</v>
      </c>
    </row>
    <row r="146" spans="1:17" ht="13.5" customHeight="1">
      <c r="A146" s="55"/>
      <c r="B146" s="55"/>
      <c r="C146" s="49" t="s">
        <v>218</v>
      </c>
      <c r="D146" s="81" t="s">
        <v>219</v>
      </c>
      <c r="E146" s="21">
        <v>5666</v>
      </c>
      <c r="F146" s="21">
        <v>5666</v>
      </c>
      <c r="G146" s="21">
        <v>5666</v>
      </c>
      <c r="H146" s="21">
        <v>5666</v>
      </c>
      <c r="I146" s="21">
        <v>5666</v>
      </c>
      <c r="J146" s="21">
        <v>5666</v>
      </c>
      <c r="K146" s="21">
        <v>5666</v>
      </c>
      <c r="L146" s="21">
        <v>5666</v>
      </c>
      <c r="M146" s="21">
        <v>5666</v>
      </c>
      <c r="N146" s="21">
        <v>5666</v>
      </c>
      <c r="O146" s="21">
        <v>5666</v>
      </c>
      <c r="P146" s="21">
        <v>5674</v>
      </c>
      <c r="Q146" s="21">
        <f>SUM(E146:P146)</f>
        <v>68000</v>
      </c>
    </row>
    <row r="147" spans="1:17" ht="13.5" customHeight="1">
      <c r="A147" s="53"/>
      <c r="B147" s="5">
        <v>85333</v>
      </c>
      <c r="C147" s="50"/>
      <c r="D147" s="85" t="s">
        <v>149</v>
      </c>
      <c r="E147" s="45">
        <f>SUM(E148+E149+E150)</f>
        <v>72967</v>
      </c>
      <c r="F147" s="45">
        <f>SUM(F148+F149+F150)</f>
        <v>72971</v>
      </c>
      <c r="G147" s="45">
        <f>SUM(G148+G149+G150)</f>
        <v>72971</v>
      </c>
      <c r="H147" s="45">
        <f>SUM(H148+H149+H150)</f>
        <v>72972</v>
      </c>
      <c r="I147" s="45">
        <f>SUM(I148+I149+I150)</f>
        <v>72970</v>
      </c>
      <c r="J147" s="45">
        <f>SUM(J148+J149+J150)</f>
        <v>72971</v>
      </c>
      <c r="K147" s="45">
        <f>SUM(K148+K149+K150)</f>
        <v>72971</v>
      </c>
      <c r="L147" s="45">
        <f>SUM(L148+L149+L150)</f>
        <v>72969</v>
      </c>
      <c r="M147" s="45">
        <f>SUM(M148+M149+M150)</f>
        <v>72968</v>
      </c>
      <c r="N147" s="45">
        <f>SUM(N148+N149+N150)</f>
        <v>72969</v>
      </c>
      <c r="O147" s="45">
        <f>SUM(O148+O149+O150)</f>
        <v>72968</v>
      </c>
      <c r="P147" s="45">
        <f>SUM(P148+P149+P150)</f>
        <v>72971</v>
      </c>
      <c r="Q147" s="45">
        <f>SUM(E147:P147)</f>
        <v>875638</v>
      </c>
    </row>
    <row r="148" spans="1:17" ht="13.5" customHeight="1">
      <c r="A148" s="55"/>
      <c r="B148" s="55"/>
      <c r="C148" s="49" t="s">
        <v>216</v>
      </c>
      <c r="D148" s="81" t="s">
        <v>217</v>
      </c>
      <c r="E148" s="21">
        <v>66</v>
      </c>
      <c r="F148" s="21">
        <v>66</v>
      </c>
      <c r="G148" s="21">
        <v>67</v>
      </c>
      <c r="H148" s="21">
        <v>67</v>
      </c>
      <c r="I148" s="21">
        <v>66</v>
      </c>
      <c r="J148" s="21">
        <v>66</v>
      </c>
      <c r="K148" s="21">
        <v>67</v>
      </c>
      <c r="L148" s="21">
        <v>67</v>
      </c>
      <c r="M148" s="21">
        <v>67</v>
      </c>
      <c r="N148" s="21">
        <v>67</v>
      </c>
      <c r="O148" s="21">
        <v>67</v>
      </c>
      <c r="P148" s="21">
        <v>67</v>
      </c>
      <c r="Q148" s="21">
        <f>SUM(E148:P148)</f>
        <v>800</v>
      </c>
    </row>
    <row r="149" spans="1:17" ht="13.5" customHeight="1">
      <c r="A149" s="55"/>
      <c r="B149" s="55"/>
      <c r="C149" s="49" t="s">
        <v>218</v>
      </c>
      <c r="D149" s="81" t="s">
        <v>219</v>
      </c>
      <c r="E149" s="55">
        <v>0</v>
      </c>
      <c r="F149" s="21">
        <v>3</v>
      </c>
      <c r="G149" s="21">
        <v>3</v>
      </c>
      <c r="H149" s="21">
        <v>3</v>
      </c>
      <c r="I149" s="21">
        <v>3</v>
      </c>
      <c r="J149" s="21">
        <v>3</v>
      </c>
      <c r="K149" s="55">
        <v>3</v>
      </c>
      <c r="L149" s="55">
        <v>0</v>
      </c>
      <c r="M149" s="55">
        <v>0</v>
      </c>
      <c r="N149" s="55">
        <v>0</v>
      </c>
      <c r="O149" s="55">
        <v>0</v>
      </c>
      <c r="P149" s="55">
        <v>2</v>
      </c>
      <c r="Q149" s="21">
        <f>SUM(E149:P149)</f>
        <v>20</v>
      </c>
    </row>
    <row r="150" spans="1:17" ht="60" customHeight="1">
      <c r="A150" s="55"/>
      <c r="B150" s="55"/>
      <c r="C150" s="49" t="s">
        <v>282</v>
      </c>
      <c r="D150" s="88" t="s">
        <v>283</v>
      </c>
      <c r="E150" s="21">
        <v>72901</v>
      </c>
      <c r="F150" s="21">
        <v>72902</v>
      </c>
      <c r="G150" s="21">
        <v>72901</v>
      </c>
      <c r="H150" s="21">
        <v>72902</v>
      </c>
      <c r="I150" s="21">
        <v>72901</v>
      </c>
      <c r="J150" s="21">
        <v>72902</v>
      </c>
      <c r="K150" s="21">
        <v>72901</v>
      </c>
      <c r="L150" s="21">
        <v>72902</v>
      </c>
      <c r="M150" s="21">
        <v>72901</v>
      </c>
      <c r="N150" s="21">
        <v>72902</v>
      </c>
      <c r="O150" s="21">
        <v>72901</v>
      </c>
      <c r="P150" s="21">
        <v>72902</v>
      </c>
      <c r="Q150" s="21">
        <f>SUM(E150:P150)</f>
        <v>874818</v>
      </c>
    </row>
    <row r="151" spans="1:17" ht="13.5">
      <c r="A151" s="57">
        <v>854</v>
      </c>
      <c r="B151" s="87"/>
      <c r="C151" s="82"/>
      <c r="D151" s="67" t="s">
        <v>151</v>
      </c>
      <c r="E151" s="12">
        <f>SUM(E155+E159+E165+E170+E152)</f>
        <v>30050</v>
      </c>
      <c r="F151" s="12">
        <f>SUM(F155+F159+F165+F170+F152)</f>
        <v>30052</v>
      </c>
      <c r="G151" s="12">
        <f>SUM(G155+G159+G165+G170+G152)</f>
        <v>30065</v>
      </c>
      <c r="H151" s="12">
        <f>SUM(H155+H159+H165+H170+H152)</f>
        <v>30052</v>
      </c>
      <c r="I151" s="12">
        <f>SUM(I155+I159+I165+I170+I152)</f>
        <v>30051</v>
      </c>
      <c r="J151" s="12">
        <f>SUM(J155+J159+J165+J170+J152)</f>
        <v>30067</v>
      </c>
      <c r="K151" s="12">
        <f>SUM(K155+K159+K165+K170+K152)</f>
        <v>30051</v>
      </c>
      <c r="L151" s="12">
        <f>SUM(L155+L159+L165+L170+L152)</f>
        <v>30053</v>
      </c>
      <c r="M151" s="12">
        <f>SUM(M155+M159+M165+M170+M152)</f>
        <v>30064</v>
      </c>
      <c r="N151" s="12">
        <f>SUM(N155+N159+N165+N170+N152)</f>
        <v>30054</v>
      </c>
      <c r="O151" s="12">
        <f>SUM(O155+O159+O165+O170+O152)</f>
        <v>30053</v>
      </c>
      <c r="P151" s="12">
        <f>SUM(P155+P159+P165+P170+P152)</f>
        <v>30093</v>
      </c>
      <c r="Q151" s="12">
        <f>SUM(Q155+Q159+Q165+Q170+Q152)</f>
        <v>360705</v>
      </c>
    </row>
    <row r="152" spans="1:17" ht="13.5" customHeight="1">
      <c r="A152" s="5"/>
      <c r="B152" s="5">
        <v>85402</v>
      </c>
      <c r="C152" s="50"/>
      <c r="D152" s="85" t="s">
        <v>284</v>
      </c>
      <c r="E152" s="45">
        <f>SUM(E153:E154)</f>
        <v>4249</v>
      </c>
      <c r="F152" s="45">
        <f>SUM(F153:F154)</f>
        <v>4249</v>
      </c>
      <c r="G152" s="45">
        <f>SUM(G153:G154)</f>
        <v>4249</v>
      </c>
      <c r="H152" s="45">
        <f>SUM(H153:H154)</f>
        <v>4249</v>
      </c>
      <c r="I152" s="45">
        <f>SUM(I153:I154)</f>
        <v>4249</v>
      </c>
      <c r="J152" s="45">
        <f>SUM(J153:J154)</f>
        <v>4249</v>
      </c>
      <c r="K152" s="45">
        <f>SUM(K153:K154)</f>
        <v>4249</v>
      </c>
      <c r="L152" s="45">
        <f>SUM(L153:L154)</f>
        <v>4249</v>
      </c>
      <c r="M152" s="45">
        <f>SUM(M153:M154)</f>
        <v>4249</v>
      </c>
      <c r="N152" s="45">
        <f>SUM(N153:N154)</f>
        <v>4249</v>
      </c>
      <c r="O152" s="45">
        <f>SUM(O153:O154)</f>
        <v>4249</v>
      </c>
      <c r="P152" s="45">
        <f>SUM(P153:P154)</f>
        <v>4261</v>
      </c>
      <c r="Q152" s="45">
        <f>SUM(Q153:Q154)</f>
        <v>51000</v>
      </c>
    </row>
    <row r="153" spans="1:17" ht="13.5" customHeight="1">
      <c r="A153" s="5"/>
      <c r="B153" s="55"/>
      <c r="C153" s="49" t="s">
        <v>232</v>
      </c>
      <c r="D153" s="81" t="s">
        <v>233</v>
      </c>
      <c r="E153" s="21">
        <v>4166</v>
      </c>
      <c r="F153" s="21">
        <v>4166</v>
      </c>
      <c r="G153" s="21">
        <v>4166</v>
      </c>
      <c r="H153" s="21">
        <v>4166</v>
      </c>
      <c r="I153" s="21">
        <v>4166</v>
      </c>
      <c r="J153" s="21">
        <v>4166</v>
      </c>
      <c r="K153" s="21">
        <v>4166</v>
      </c>
      <c r="L153" s="21">
        <v>4166</v>
      </c>
      <c r="M153" s="21">
        <v>4166</v>
      </c>
      <c r="N153" s="21">
        <v>4166</v>
      </c>
      <c r="O153" s="21">
        <v>4166</v>
      </c>
      <c r="P153" s="21">
        <v>4174</v>
      </c>
      <c r="Q153" s="21">
        <f>SUM(E153:P153)</f>
        <v>50000</v>
      </c>
    </row>
    <row r="154" spans="1:17" ht="13.5" customHeight="1">
      <c r="A154" s="5"/>
      <c r="B154" s="55"/>
      <c r="C154" s="49" t="s">
        <v>218</v>
      </c>
      <c r="D154" s="81" t="s">
        <v>219</v>
      </c>
      <c r="E154" s="86">
        <v>83</v>
      </c>
      <c r="F154" s="86">
        <v>83</v>
      </c>
      <c r="G154" s="86">
        <v>83</v>
      </c>
      <c r="H154" s="86">
        <v>83</v>
      </c>
      <c r="I154" s="86">
        <v>83</v>
      </c>
      <c r="J154" s="86">
        <v>83</v>
      </c>
      <c r="K154" s="86">
        <v>83</v>
      </c>
      <c r="L154" s="86">
        <v>83</v>
      </c>
      <c r="M154" s="86">
        <v>83</v>
      </c>
      <c r="N154" s="86">
        <v>83</v>
      </c>
      <c r="O154" s="86">
        <v>83</v>
      </c>
      <c r="P154" s="86">
        <v>87</v>
      </c>
      <c r="Q154" s="21">
        <f>SUM(E154:P154)</f>
        <v>1000</v>
      </c>
    </row>
    <row r="155" spans="1:17" ht="13.5" customHeight="1">
      <c r="A155" s="5"/>
      <c r="B155" s="5">
        <v>85403</v>
      </c>
      <c r="C155" s="50"/>
      <c r="D155" s="85" t="s">
        <v>285</v>
      </c>
      <c r="E155" s="45">
        <f>SUM(E156:E158)</f>
        <v>1649</v>
      </c>
      <c r="F155" s="45">
        <f>SUM(F156:F158)</f>
        <v>1650</v>
      </c>
      <c r="G155" s="45">
        <f>SUM(G156:G158)</f>
        <v>1650</v>
      </c>
      <c r="H155" s="45">
        <f>SUM(H156:H158)</f>
        <v>1651</v>
      </c>
      <c r="I155" s="45">
        <f>SUM(I156:I158)</f>
        <v>1650</v>
      </c>
      <c r="J155" s="45">
        <f>SUM(J156:J158)</f>
        <v>1650</v>
      </c>
      <c r="K155" s="45">
        <f>SUM(K156:K158)</f>
        <v>1649</v>
      </c>
      <c r="L155" s="45">
        <f>SUM(L156:L158)</f>
        <v>1651</v>
      </c>
      <c r="M155" s="45">
        <f>SUM(M156:M158)</f>
        <v>1651</v>
      </c>
      <c r="N155" s="45">
        <f>SUM(N156:N158)</f>
        <v>1651</v>
      </c>
      <c r="O155" s="45">
        <f>SUM(O156:O158)</f>
        <v>1651</v>
      </c>
      <c r="P155" s="45">
        <f>SUM(P156:P158)</f>
        <v>1647</v>
      </c>
      <c r="Q155" s="45">
        <f>SUM(Q156:Q158)</f>
        <v>19800</v>
      </c>
    </row>
    <row r="156" spans="1:17" ht="60" customHeight="1">
      <c r="A156" s="5"/>
      <c r="B156" s="55"/>
      <c r="C156" s="49" t="s">
        <v>230</v>
      </c>
      <c r="D156" s="73" t="s">
        <v>231</v>
      </c>
      <c r="E156" s="21">
        <v>416</v>
      </c>
      <c r="F156" s="22">
        <v>417</v>
      </c>
      <c r="G156" s="22">
        <v>416</v>
      </c>
      <c r="H156" s="22">
        <v>417</v>
      </c>
      <c r="I156" s="22">
        <v>416</v>
      </c>
      <c r="J156" s="22">
        <v>417</v>
      </c>
      <c r="K156" s="21">
        <v>416</v>
      </c>
      <c r="L156" s="21">
        <v>417</v>
      </c>
      <c r="M156" s="21">
        <v>417</v>
      </c>
      <c r="N156" s="21">
        <v>417</v>
      </c>
      <c r="O156" s="21">
        <v>417</v>
      </c>
      <c r="P156" s="21">
        <v>417</v>
      </c>
      <c r="Q156" s="21">
        <f>SUM(E156:P156)</f>
        <v>5000</v>
      </c>
    </row>
    <row r="157" spans="1:17" ht="13.5" customHeight="1">
      <c r="A157" s="5"/>
      <c r="B157" s="55"/>
      <c r="C157" s="49" t="s">
        <v>232</v>
      </c>
      <c r="D157" s="81" t="s">
        <v>233</v>
      </c>
      <c r="E157" s="21">
        <v>1166</v>
      </c>
      <c r="F157" s="22">
        <v>1166</v>
      </c>
      <c r="G157" s="22">
        <v>1167</v>
      </c>
      <c r="H157" s="22">
        <v>1167</v>
      </c>
      <c r="I157" s="22">
        <v>1167</v>
      </c>
      <c r="J157" s="22">
        <v>1166</v>
      </c>
      <c r="K157" s="21">
        <v>1166</v>
      </c>
      <c r="L157" s="21">
        <v>1167</v>
      </c>
      <c r="M157" s="21">
        <v>1167</v>
      </c>
      <c r="N157" s="21">
        <v>1167</v>
      </c>
      <c r="O157" s="21">
        <v>1167</v>
      </c>
      <c r="P157" s="21">
        <v>1167</v>
      </c>
      <c r="Q157" s="21">
        <f>SUM(E157:P157)</f>
        <v>14000</v>
      </c>
    </row>
    <row r="158" spans="1:17" ht="13.5" customHeight="1">
      <c r="A158" s="5"/>
      <c r="B158" s="55"/>
      <c r="C158" s="49" t="s">
        <v>218</v>
      </c>
      <c r="D158" s="81" t="s">
        <v>219</v>
      </c>
      <c r="E158" s="55">
        <v>67</v>
      </c>
      <c r="F158" s="22">
        <v>67</v>
      </c>
      <c r="G158" s="22">
        <v>67</v>
      </c>
      <c r="H158" s="22">
        <v>67</v>
      </c>
      <c r="I158" s="22">
        <v>67</v>
      </c>
      <c r="J158" s="22">
        <v>67</v>
      </c>
      <c r="K158" s="55">
        <v>67</v>
      </c>
      <c r="L158" s="55">
        <v>67</v>
      </c>
      <c r="M158" s="55">
        <v>67</v>
      </c>
      <c r="N158" s="55">
        <v>67</v>
      </c>
      <c r="O158" s="55">
        <v>67</v>
      </c>
      <c r="P158" s="55">
        <v>63</v>
      </c>
      <c r="Q158" s="21">
        <f>SUM(E158:P158)</f>
        <v>800</v>
      </c>
    </row>
    <row r="159" spans="1:17" ht="25.5" customHeight="1">
      <c r="A159" s="53"/>
      <c r="B159" s="5">
        <v>85406</v>
      </c>
      <c r="C159" s="50"/>
      <c r="D159" s="69" t="s">
        <v>286</v>
      </c>
      <c r="E159" s="45">
        <f>SUM(E160+E162)</f>
        <v>436</v>
      </c>
      <c r="F159" s="45">
        <f>SUM(F160+F162)</f>
        <v>436</v>
      </c>
      <c r="G159" s="45">
        <f>SUM(G160+G162)</f>
        <v>446</v>
      </c>
      <c r="H159" s="45">
        <f>SUM(H160+H162)</f>
        <v>436</v>
      </c>
      <c r="I159" s="45">
        <f>SUM(I160+I162)</f>
        <v>436</v>
      </c>
      <c r="J159" s="45">
        <f>SUM(J160+J162)</f>
        <v>446</v>
      </c>
      <c r="K159" s="45">
        <f>SUM(K160+K162)</f>
        <v>436</v>
      </c>
      <c r="L159" s="45">
        <f>SUM(L160+L162)</f>
        <v>436</v>
      </c>
      <c r="M159" s="45">
        <f>SUM(M160+M162)</f>
        <v>446</v>
      </c>
      <c r="N159" s="45">
        <f>SUM(N160+N162)</f>
        <v>436</v>
      </c>
      <c r="O159" s="45">
        <f>SUM(O160+O162)</f>
        <v>436</v>
      </c>
      <c r="P159" s="45">
        <f>SUM(P160+P162)</f>
        <v>454</v>
      </c>
      <c r="Q159" s="45">
        <f>SUM(E159:P159)</f>
        <v>5280</v>
      </c>
    </row>
    <row r="160" spans="1:17" ht="60" customHeight="1">
      <c r="A160" s="55"/>
      <c r="B160" s="55"/>
      <c r="C160" s="49" t="s">
        <v>230</v>
      </c>
      <c r="D160" s="73" t="s">
        <v>231</v>
      </c>
      <c r="E160" s="21">
        <f>SUM(E161)</f>
        <v>270</v>
      </c>
      <c r="F160" s="21">
        <f>SUM(F161)</f>
        <v>270</v>
      </c>
      <c r="G160" s="21">
        <f>SUM(G161)</f>
        <v>270</v>
      </c>
      <c r="H160" s="21">
        <f>SUM(H161)</f>
        <v>270</v>
      </c>
      <c r="I160" s="21">
        <f>SUM(I161)</f>
        <v>270</v>
      </c>
      <c r="J160" s="21">
        <f>SUM(J161)</f>
        <v>270</v>
      </c>
      <c r="K160" s="21">
        <f>SUM(K161)</f>
        <v>270</v>
      </c>
      <c r="L160" s="21">
        <f>SUM(L161)</f>
        <v>270</v>
      </c>
      <c r="M160" s="21">
        <f>SUM(M161)</f>
        <v>270</v>
      </c>
      <c r="N160" s="21">
        <f>SUM(N161)</f>
        <v>270</v>
      </c>
      <c r="O160" s="21">
        <f>SUM(O161)</f>
        <v>270</v>
      </c>
      <c r="P160" s="21">
        <f>SUM(P161)</f>
        <v>270</v>
      </c>
      <c r="Q160" s="21">
        <f>SUM(E160:P160)</f>
        <v>3240</v>
      </c>
    </row>
    <row r="161" spans="1:17" ht="13.5" customHeight="1">
      <c r="A161" s="55"/>
      <c r="B161" s="55"/>
      <c r="C161" s="49"/>
      <c r="D161" s="53" t="s">
        <v>287</v>
      </c>
      <c r="E161" s="55">
        <v>270</v>
      </c>
      <c r="F161" s="21">
        <v>270</v>
      </c>
      <c r="G161" s="21">
        <v>270</v>
      </c>
      <c r="H161" s="21">
        <v>270</v>
      </c>
      <c r="I161" s="21">
        <v>270</v>
      </c>
      <c r="J161" s="21">
        <v>270</v>
      </c>
      <c r="K161" s="55">
        <v>270</v>
      </c>
      <c r="L161" s="55">
        <v>270</v>
      </c>
      <c r="M161" s="55">
        <v>270</v>
      </c>
      <c r="N161" s="55">
        <v>270</v>
      </c>
      <c r="O161" s="55">
        <v>270</v>
      </c>
      <c r="P161" s="55">
        <v>270</v>
      </c>
      <c r="Q161" s="21">
        <f>SUM(E161:P161)</f>
        <v>3240</v>
      </c>
    </row>
    <row r="162" spans="1:17" ht="13.5" customHeight="1">
      <c r="A162" s="55"/>
      <c r="B162" s="55"/>
      <c r="C162" s="49" t="s">
        <v>218</v>
      </c>
      <c r="D162" s="81" t="s">
        <v>219</v>
      </c>
      <c r="E162" s="21">
        <f>SUM(E163:E164)</f>
        <v>166</v>
      </c>
      <c r="F162" s="21">
        <f>SUM(F163:F164)</f>
        <v>166</v>
      </c>
      <c r="G162" s="21">
        <f>SUM(G163:G164)</f>
        <v>176</v>
      </c>
      <c r="H162" s="21">
        <f>SUM(H163:H164)</f>
        <v>166</v>
      </c>
      <c r="I162" s="21">
        <f>SUM(I163:I164)</f>
        <v>166</v>
      </c>
      <c r="J162" s="21">
        <f>SUM(J163:J164)</f>
        <v>176</v>
      </c>
      <c r="K162" s="21">
        <f>SUM(K163:K164)</f>
        <v>166</v>
      </c>
      <c r="L162" s="21">
        <f>SUM(L163:L164)</f>
        <v>166</v>
      </c>
      <c r="M162" s="21">
        <f>SUM(M163:M164)</f>
        <v>176</v>
      </c>
      <c r="N162" s="21">
        <f>SUM(N163:N164)</f>
        <v>166</v>
      </c>
      <c r="O162" s="21">
        <f>SUM(O163:O164)</f>
        <v>166</v>
      </c>
      <c r="P162" s="21">
        <f>SUM(P163:P164)</f>
        <v>184</v>
      </c>
      <c r="Q162" s="21">
        <f>SUM(E162:P162)</f>
        <v>2040</v>
      </c>
    </row>
    <row r="163" spans="1:17" ht="13.5" customHeight="1">
      <c r="A163" s="55"/>
      <c r="B163" s="55"/>
      <c r="C163" s="49"/>
      <c r="D163" s="85" t="s">
        <v>288</v>
      </c>
      <c r="E163" s="21">
        <v>0</v>
      </c>
      <c r="F163" s="21">
        <v>0</v>
      </c>
      <c r="G163" s="21">
        <v>10</v>
      </c>
      <c r="H163" s="21">
        <v>0</v>
      </c>
      <c r="I163" s="21">
        <v>0</v>
      </c>
      <c r="J163" s="21">
        <v>10</v>
      </c>
      <c r="K163" s="21">
        <v>0</v>
      </c>
      <c r="L163" s="21">
        <v>0</v>
      </c>
      <c r="M163" s="21">
        <v>10</v>
      </c>
      <c r="N163" s="21">
        <v>0</v>
      </c>
      <c r="O163" s="21">
        <v>0</v>
      </c>
      <c r="P163" s="21">
        <v>10</v>
      </c>
      <c r="Q163" s="21">
        <f>SUM(E163:P163)</f>
        <v>40</v>
      </c>
    </row>
    <row r="164" spans="1:17" ht="13.5" customHeight="1">
      <c r="A164" s="55"/>
      <c r="B164" s="55"/>
      <c r="C164" s="49"/>
      <c r="D164" s="53" t="s">
        <v>260</v>
      </c>
      <c r="E164" s="55">
        <v>166</v>
      </c>
      <c r="F164" s="21">
        <v>166</v>
      </c>
      <c r="G164" s="21">
        <v>166</v>
      </c>
      <c r="H164" s="21">
        <v>166</v>
      </c>
      <c r="I164" s="21">
        <v>166</v>
      </c>
      <c r="J164" s="21">
        <v>166</v>
      </c>
      <c r="K164" s="55">
        <v>166</v>
      </c>
      <c r="L164" s="55">
        <v>166</v>
      </c>
      <c r="M164" s="55">
        <v>166</v>
      </c>
      <c r="N164" s="55">
        <v>166</v>
      </c>
      <c r="O164" s="55">
        <v>166</v>
      </c>
      <c r="P164" s="55">
        <v>174</v>
      </c>
      <c r="Q164" s="21">
        <f>SUM(E164:P164)</f>
        <v>2000</v>
      </c>
    </row>
    <row r="165" spans="1:17" ht="13.5" customHeight="1">
      <c r="A165" s="53"/>
      <c r="B165" s="5">
        <v>85407</v>
      </c>
      <c r="C165" s="50"/>
      <c r="D165" s="85" t="s">
        <v>167</v>
      </c>
      <c r="E165" s="45">
        <f>SUM(E166+E168)</f>
        <v>546</v>
      </c>
      <c r="F165" s="45">
        <f>SUM(F166+F168)</f>
        <v>546</v>
      </c>
      <c r="G165" s="45">
        <f>SUM(G166+G168)</f>
        <v>546</v>
      </c>
      <c r="H165" s="45">
        <f>SUM(H166+H168)</f>
        <v>546</v>
      </c>
      <c r="I165" s="45">
        <f>SUM(I166+I168)</f>
        <v>546</v>
      </c>
      <c r="J165" s="45">
        <f>SUM(J166+J168)</f>
        <v>546</v>
      </c>
      <c r="K165" s="45">
        <f>SUM(K166+K168)</f>
        <v>546</v>
      </c>
      <c r="L165" s="45">
        <f>SUM(L166+L168)</f>
        <v>546</v>
      </c>
      <c r="M165" s="45">
        <f>SUM(M166+M168)</f>
        <v>546</v>
      </c>
      <c r="N165" s="45">
        <f>SUM(N166+N168)</f>
        <v>546</v>
      </c>
      <c r="O165" s="45">
        <f>SUM(O166+O168)</f>
        <v>546</v>
      </c>
      <c r="P165" s="45">
        <f>SUM(P166+P168)</f>
        <v>554</v>
      </c>
      <c r="Q165" s="45">
        <f>SUM(Q166+Q168)</f>
        <v>6560</v>
      </c>
    </row>
    <row r="166" spans="1:17" ht="13.5" customHeight="1">
      <c r="A166" s="55"/>
      <c r="B166" s="56"/>
      <c r="C166" s="49" t="s">
        <v>214</v>
      </c>
      <c r="D166" s="81" t="s">
        <v>215</v>
      </c>
      <c r="E166" s="55">
        <f>SUM(E167:E167)</f>
        <v>541</v>
      </c>
      <c r="F166" s="55">
        <f>SUM(F167:F167)</f>
        <v>541</v>
      </c>
      <c r="G166" s="55">
        <f>SUM(G167:G167)</f>
        <v>541</v>
      </c>
      <c r="H166" s="55">
        <f>SUM(H167:H167)</f>
        <v>541</v>
      </c>
      <c r="I166" s="55">
        <f>SUM(I167:I167)</f>
        <v>541</v>
      </c>
      <c r="J166" s="55">
        <f>SUM(J167:J167)</f>
        <v>541</v>
      </c>
      <c r="K166" s="55">
        <f>SUM(K167:K167)</f>
        <v>541</v>
      </c>
      <c r="L166" s="55">
        <f>SUM(L167:L167)</f>
        <v>541</v>
      </c>
      <c r="M166" s="55">
        <f>SUM(M167:M167)</f>
        <v>541</v>
      </c>
      <c r="N166" s="55">
        <f>SUM(N167:N167)</f>
        <v>541</v>
      </c>
      <c r="O166" s="55">
        <f>SUM(O167:O167)</f>
        <v>541</v>
      </c>
      <c r="P166" s="55">
        <f>SUM(P167:P167)</f>
        <v>549</v>
      </c>
      <c r="Q166" s="21">
        <f>SUM(E166:P166)</f>
        <v>6500</v>
      </c>
    </row>
    <row r="167" spans="1:17" ht="13.5" customHeight="1">
      <c r="A167" s="55"/>
      <c r="B167" s="56"/>
      <c r="C167" s="49"/>
      <c r="D167" s="53" t="s">
        <v>289</v>
      </c>
      <c r="E167" s="55">
        <v>541</v>
      </c>
      <c r="F167" s="21">
        <v>541</v>
      </c>
      <c r="G167" s="21">
        <v>541</v>
      </c>
      <c r="H167" s="21">
        <v>541</v>
      </c>
      <c r="I167" s="21">
        <v>541</v>
      </c>
      <c r="J167" s="21">
        <v>541</v>
      </c>
      <c r="K167" s="55">
        <v>541</v>
      </c>
      <c r="L167" s="55">
        <v>541</v>
      </c>
      <c r="M167" s="55">
        <v>541</v>
      </c>
      <c r="N167" s="55">
        <v>541</v>
      </c>
      <c r="O167" s="55">
        <v>541</v>
      </c>
      <c r="P167" s="55">
        <v>549</v>
      </c>
      <c r="Q167" s="21">
        <f>SUM(E167:P167)</f>
        <v>6500</v>
      </c>
    </row>
    <row r="168" spans="1:17" ht="13.5" customHeight="1">
      <c r="A168" s="55"/>
      <c r="B168" s="55"/>
      <c r="C168" s="49" t="s">
        <v>218</v>
      </c>
      <c r="D168" s="81" t="s">
        <v>219</v>
      </c>
      <c r="E168" s="21">
        <f>SUM(E169:E169)</f>
        <v>5</v>
      </c>
      <c r="F168" s="21">
        <f>SUM(F169:F169)</f>
        <v>5</v>
      </c>
      <c r="G168" s="21">
        <f>SUM(G169:G169)</f>
        <v>5</v>
      </c>
      <c r="H168" s="21">
        <f>SUM(H169:H169)</f>
        <v>5</v>
      </c>
      <c r="I168" s="21">
        <f>SUM(I169:I169)</f>
        <v>5</v>
      </c>
      <c r="J168" s="21">
        <f>SUM(J169:J169)</f>
        <v>5</v>
      </c>
      <c r="K168" s="21">
        <f>SUM(K169:K169)</f>
        <v>5</v>
      </c>
      <c r="L168" s="21">
        <f>SUM(L169:L169)</f>
        <v>5</v>
      </c>
      <c r="M168" s="21">
        <f>SUM(M169:M169)</f>
        <v>5</v>
      </c>
      <c r="N168" s="21">
        <f>SUM(N169:N169)</f>
        <v>5</v>
      </c>
      <c r="O168" s="21">
        <f>SUM(O169:O169)</f>
        <v>5</v>
      </c>
      <c r="P168" s="21">
        <f>SUM(P169:P169)</f>
        <v>5</v>
      </c>
      <c r="Q168" s="21">
        <f>SUM(E168:P168)</f>
        <v>60</v>
      </c>
    </row>
    <row r="169" spans="1:17" ht="13.5" customHeight="1">
      <c r="A169" s="55"/>
      <c r="B169" s="55"/>
      <c r="C169" s="49"/>
      <c r="D169" s="53" t="s">
        <v>289</v>
      </c>
      <c r="E169" s="55">
        <v>5</v>
      </c>
      <c r="F169" s="21">
        <v>5</v>
      </c>
      <c r="G169" s="21">
        <v>5</v>
      </c>
      <c r="H169" s="21">
        <v>5</v>
      </c>
      <c r="I169" s="21">
        <v>5</v>
      </c>
      <c r="J169" s="21">
        <v>5</v>
      </c>
      <c r="K169" s="55">
        <v>5</v>
      </c>
      <c r="L169" s="55">
        <v>5</v>
      </c>
      <c r="M169" s="55">
        <v>5</v>
      </c>
      <c r="N169" s="55">
        <v>5</v>
      </c>
      <c r="O169" s="55">
        <v>5</v>
      </c>
      <c r="P169" s="55">
        <v>5</v>
      </c>
      <c r="Q169" s="21">
        <f>SUM(E169:P169)</f>
        <v>60</v>
      </c>
    </row>
    <row r="170" spans="1:17" ht="12.75">
      <c r="A170" s="53"/>
      <c r="B170" s="5">
        <v>85410</v>
      </c>
      <c r="C170" s="50"/>
      <c r="D170" s="85" t="s">
        <v>171</v>
      </c>
      <c r="E170" s="45">
        <f>SUM(E171+E173+E177)</f>
        <v>23170</v>
      </c>
      <c r="F170" s="45">
        <f>SUM(F171+F173+F177)</f>
        <v>23171</v>
      </c>
      <c r="G170" s="45">
        <f>SUM(G171+G173+G177)</f>
        <v>23174</v>
      </c>
      <c r="H170" s="45">
        <f>SUM(H171+H173+H177)</f>
        <v>23170</v>
      </c>
      <c r="I170" s="45">
        <f>SUM(I171+I173+I177)</f>
        <v>23170</v>
      </c>
      <c r="J170" s="45">
        <f>SUM(J171+J173+J177)</f>
        <v>23176</v>
      </c>
      <c r="K170" s="45">
        <f>SUM(K171+K173+K177)</f>
        <v>23171</v>
      </c>
      <c r="L170" s="45">
        <f>SUM(L171+L173+L177)</f>
        <v>23171</v>
      </c>
      <c r="M170" s="45">
        <f>SUM(M171+M173+M177)</f>
        <v>23172</v>
      </c>
      <c r="N170" s="45">
        <f>SUM(N171+N173+N177)</f>
        <v>23172</v>
      </c>
      <c r="O170" s="45">
        <f>SUM(O171+O173+O177)</f>
        <v>23171</v>
      </c>
      <c r="P170" s="45">
        <f>SUM(P171+P173+P177)</f>
        <v>23177</v>
      </c>
      <c r="Q170" s="45">
        <f>SUM(E170:P170)</f>
        <v>278065</v>
      </c>
    </row>
    <row r="171" spans="1:17" ht="60" customHeight="1">
      <c r="A171" s="55"/>
      <c r="B171" s="56"/>
      <c r="C171" s="49" t="s">
        <v>230</v>
      </c>
      <c r="D171" s="73" t="s">
        <v>231</v>
      </c>
      <c r="E171" s="21">
        <f>SUM(E172)</f>
        <v>621</v>
      </c>
      <c r="F171" s="21">
        <f>SUM(F172)</f>
        <v>622</v>
      </c>
      <c r="G171" s="21">
        <f>SUM(G172)</f>
        <v>622</v>
      </c>
      <c r="H171" s="21">
        <f>SUM(H172)</f>
        <v>621</v>
      </c>
      <c r="I171" s="21">
        <f>SUM(I172)</f>
        <v>621</v>
      </c>
      <c r="J171" s="21">
        <f>SUM(J172)</f>
        <v>622</v>
      </c>
      <c r="K171" s="21">
        <f>SUM(K172)</f>
        <v>622</v>
      </c>
      <c r="L171" s="21">
        <f>SUM(L172)</f>
        <v>622</v>
      </c>
      <c r="M171" s="21">
        <f>SUM(M172)</f>
        <v>621</v>
      </c>
      <c r="N171" s="21">
        <f>SUM(N172)</f>
        <v>622</v>
      </c>
      <c r="O171" s="21">
        <f>SUM(O172)</f>
        <v>622</v>
      </c>
      <c r="P171" s="21">
        <f>SUM(P172)</f>
        <v>622</v>
      </c>
      <c r="Q171" s="21">
        <f>SUM(E171:P171)</f>
        <v>7460</v>
      </c>
    </row>
    <row r="172" spans="1:17" ht="13.5" customHeight="1">
      <c r="A172" s="55"/>
      <c r="B172" s="56"/>
      <c r="C172" s="49"/>
      <c r="D172" s="53" t="s">
        <v>259</v>
      </c>
      <c r="E172" s="55">
        <v>621</v>
      </c>
      <c r="F172" s="21">
        <v>622</v>
      </c>
      <c r="G172" s="21">
        <v>622</v>
      </c>
      <c r="H172" s="21">
        <v>621</v>
      </c>
      <c r="I172" s="21">
        <v>621</v>
      </c>
      <c r="J172" s="21">
        <v>622</v>
      </c>
      <c r="K172" s="55">
        <v>622</v>
      </c>
      <c r="L172" s="55">
        <v>622</v>
      </c>
      <c r="M172" s="55">
        <v>621</v>
      </c>
      <c r="N172" s="55">
        <v>622</v>
      </c>
      <c r="O172" s="55">
        <v>622</v>
      </c>
      <c r="P172" s="55">
        <v>622</v>
      </c>
      <c r="Q172" s="21">
        <f>SUM(E172:P172)</f>
        <v>7460</v>
      </c>
    </row>
    <row r="173" spans="1:17" ht="13.5" customHeight="1">
      <c r="A173" s="55"/>
      <c r="B173" s="56"/>
      <c r="C173" s="49" t="s">
        <v>232</v>
      </c>
      <c r="D173" s="81" t="s">
        <v>233</v>
      </c>
      <c r="E173" s="21">
        <f>SUM(E174:E176)</f>
        <v>22541</v>
      </c>
      <c r="F173" s="21">
        <f>SUM(F174:F176)</f>
        <v>22541</v>
      </c>
      <c r="G173" s="21">
        <f>SUM(G174:G176)</f>
        <v>22543</v>
      </c>
      <c r="H173" s="21">
        <f>SUM(H174:H176)</f>
        <v>22541</v>
      </c>
      <c r="I173" s="21">
        <f>SUM(I174:I176)</f>
        <v>22541</v>
      </c>
      <c r="J173" s="21">
        <f>SUM(J174:J176)</f>
        <v>22543</v>
      </c>
      <c r="K173" s="21">
        <f>SUM(K174:K176)</f>
        <v>22541</v>
      </c>
      <c r="L173" s="21">
        <f>SUM(L174:L176)</f>
        <v>22541</v>
      </c>
      <c r="M173" s="21">
        <f>SUM(M174:M176)</f>
        <v>22542</v>
      </c>
      <c r="N173" s="21">
        <f>SUM(N174:N176)</f>
        <v>22542</v>
      </c>
      <c r="O173" s="21">
        <f>SUM(O174:O176)</f>
        <v>22541</v>
      </c>
      <c r="P173" s="21">
        <f>SUM(P174:P176)</f>
        <v>22543</v>
      </c>
      <c r="Q173" s="21">
        <f>SUM(E173:P173)</f>
        <v>270500</v>
      </c>
    </row>
    <row r="174" spans="1:17" ht="13.5" customHeight="1">
      <c r="A174" s="55"/>
      <c r="B174" s="56"/>
      <c r="C174" s="49"/>
      <c r="D174" s="53" t="s">
        <v>259</v>
      </c>
      <c r="E174" s="21">
        <v>7083</v>
      </c>
      <c r="F174" s="21">
        <v>7083</v>
      </c>
      <c r="G174" s="21">
        <v>7084</v>
      </c>
      <c r="H174" s="21">
        <v>7083</v>
      </c>
      <c r="I174" s="21">
        <v>7083</v>
      </c>
      <c r="J174" s="21">
        <v>7084</v>
      </c>
      <c r="K174" s="21">
        <v>7083</v>
      </c>
      <c r="L174" s="21">
        <v>7083</v>
      </c>
      <c r="M174" s="21">
        <v>7083</v>
      </c>
      <c r="N174" s="21">
        <v>7084</v>
      </c>
      <c r="O174" s="21">
        <v>7083</v>
      </c>
      <c r="P174" s="21">
        <v>7084</v>
      </c>
      <c r="Q174" s="21">
        <f>SUM(E174:P174)</f>
        <v>85000</v>
      </c>
    </row>
    <row r="175" spans="1:17" ht="12.75">
      <c r="A175" s="55"/>
      <c r="B175" s="56"/>
      <c r="C175" s="49"/>
      <c r="D175" s="53" t="s">
        <v>264</v>
      </c>
      <c r="E175" s="21">
        <v>10458</v>
      </c>
      <c r="F175" s="21">
        <v>10458</v>
      </c>
      <c r="G175" s="21">
        <v>10459</v>
      </c>
      <c r="H175" s="21">
        <v>10458</v>
      </c>
      <c r="I175" s="21">
        <v>10458</v>
      </c>
      <c r="J175" s="21">
        <v>10459</v>
      </c>
      <c r="K175" s="21">
        <v>10458</v>
      </c>
      <c r="L175" s="21">
        <v>10458</v>
      </c>
      <c r="M175" s="21">
        <v>10459</v>
      </c>
      <c r="N175" s="21">
        <v>10458</v>
      </c>
      <c r="O175" s="21">
        <v>10458</v>
      </c>
      <c r="P175" s="21">
        <v>10459</v>
      </c>
      <c r="Q175" s="21">
        <f>SUM(E175:P175)</f>
        <v>125500</v>
      </c>
    </row>
    <row r="176" spans="1:17" ht="13.5" customHeight="1">
      <c r="A176" s="55"/>
      <c r="B176" s="56"/>
      <c r="C176" s="49"/>
      <c r="D176" s="53" t="s">
        <v>265</v>
      </c>
      <c r="E176" s="21">
        <v>5000</v>
      </c>
      <c r="F176" s="21">
        <v>5000</v>
      </c>
      <c r="G176" s="21">
        <v>5000</v>
      </c>
      <c r="H176" s="21">
        <v>5000</v>
      </c>
      <c r="I176" s="21">
        <v>5000</v>
      </c>
      <c r="J176" s="21">
        <v>5000</v>
      </c>
      <c r="K176" s="21">
        <v>5000</v>
      </c>
      <c r="L176" s="21">
        <v>5000</v>
      </c>
      <c r="M176" s="21">
        <v>5000</v>
      </c>
      <c r="N176" s="21">
        <v>5000</v>
      </c>
      <c r="O176" s="21">
        <v>5000</v>
      </c>
      <c r="P176" s="21">
        <v>5000</v>
      </c>
      <c r="Q176" s="21">
        <f>SUM(E176:P176)</f>
        <v>60000</v>
      </c>
    </row>
    <row r="177" spans="1:17" ht="13.5" customHeight="1">
      <c r="A177" s="55"/>
      <c r="B177" s="56"/>
      <c r="C177" s="49" t="s">
        <v>216</v>
      </c>
      <c r="D177" s="81" t="s">
        <v>217</v>
      </c>
      <c r="E177" s="21">
        <f>SUM(E178:E179)</f>
        <v>8</v>
      </c>
      <c r="F177" s="21">
        <f>SUM(F178:F179)</f>
        <v>8</v>
      </c>
      <c r="G177" s="21">
        <f>SUM(G178:G179)</f>
        <v>9</v>
      </c>
      <c r="H177" s="21">
        <f>SUM(H178:H179)</f>
        <v>8</v>
      </c>
      <c r="I177" s="21">
        <f>SUM(I178:I179)</f>
        <v>8</v>
      </c>
      <c r="J177" s="21">
        <f>SUM(J178:J179)</f>
        <v>11</v>
      </c>
      <c r="K177" s="21">
        <f>SUM(K178:K179)</f>
        <v>8</v>
      </c>
      <c r="L177" s="21">
        <f>SUM(L178:L179)</f>
        <v>8</v>
      </c>
      <c r="M177" s="21">
        <f>SUM(M178:M179)</f>
        <v>9</v>
      </c>
      <c r="N177" s="21">
        <f>SUM(N178:N179)</f>
        <v>8</v>
      </c>
      <c r="O177" s="21">
        <f>SUM(O178:O179)</f>
        <v>8</v>
      </c>
      <c r="P177" s="21">
        <f>SUM(P178:P179)</f>
        <v>12</v>
      </c>
      <c r="Q177" s="21">
        <f>SUM(E177:P177)</f>
        <v>105</v>
      </c>
    </row>
    <row r="178" spans="1:17" ht="13.5" customHeight="1">
      <c r="A178" s="55"/>
      <c r="B178" s="56"/>
      <c r="C178" s="49"/>
      <c r="D178" s="53" t="s">
        <v>259</v>
      </c>
      <c r="E178" s="21">
        <v>8</v>
      </c>
      <c r="F178" s="21">
        <v>8</v>
      </c>
      <c r="G178" s="21">
        <v>9</v>
      </c>
      <c r="H178" s="21">
        <v>8</v>
      </c>
      <c r="I178" s="21">
        <v>8</v>
      </c>
      <c r="J178" s="21">
        <v>9</v>
      </c>
      <c r="K178" s="21">
        <v>8</v>
      </c>
      <c r="L178" s="21">
        <v>8</v>
      </c>
      <c r="M178" s="21">
        <v>9</v>
      </c>
      <c r="N178" s="21">
        <v>8</v>
      </c>
      <c r="O178" s="21">
        <v>8</v>
      </c>
      <c r="P178" s="21">
        <v>9</v>
      </c>
      <c r="Q178" s="21">
        <f>SUM(E178:P178)</f>
        <v>100</v>
      </c>
    </row>
    <row r="179" spans="1:17" ht="13.5" customHeight="1">
      <c r="A179" s="55"/>
      <c r="B179" s="56"/>
      <c r="C179" s="49"/>
      <c r="D179" s="53" t="s">
        <v>264</v>
      </c>
      <c r="E179" s="55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2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3</v>
      </c>
      <c r="Q179" s="21">
        <f>SUM(E179:P179)</f>
        <v>5</v>
      </c>
    </row>
    <row r="180" spans="1:17" ht="25.5" customHeight="1">
      <c r="A180" s="57">
        <v>900</v>
      </c>
      <c r="B180" s="77"/>
      <c r="C180" s="82"/>
      <c r="D180" s="78" t="s">
        <v>290</v>
      </c>
      <c r="E180" s="48">
        <f>SUM(E181)</f>
        <v>83</v>
      </c>
      <c r="F180" s="12">
        <f>SUM(F181)</f>
        <v>83</v>
      </c>
      <c r="G180" s="12">
        <f>SUM(G181)</f>
        <v>83</v>
      </c>
      <c r="H180" s="12">
        <f>SUM(H181)</f>
        <v>83</v>
      </c>
      <c r="I180" s="12">
        <f>SUM(I181)</f>
        <v>83</v>
      </c>
      <c r="J180" s="12">
        <f>SUM(J181)</f>
        <v>83</v>
      </c>
      <c r="K180" s="12">
        <f>SUM(K181)</f>
        <v>83</v>
      </c>
      <c r="L180" s="12">
        <f>SUM(L181)</f>
        <v>83</v>
      </c>
      <c r="M180" s="12">
        <f>SUM(M181)</f>
        <v>83</v>
      </c>
      <c r="N180" s="12">
        <f>SUM(N181)</f>
        <v>83</v>
      </c>
      <c r="O180" s="12">
        <f>SUM(O181)</f>
        <v>83</v>
      </c>
      <c r="P180" s="12">
        <f>SUM(P181)</f>
        <v>87</v>
      </c>
      <c r="Q180" s="12">
        <f>SUM(E180:P180)</f>
        <v>1000</v>
      </c>
    </row>
    <row r="181" spans="1:17" ht="25.5" customHeight="1">
      <c r="A181" s="55"/>
      <c r="B181" s="5">
        <v>90011</v>
      </c>
      <c r="C181" s="49"/>
      <c r="D181" s="69" t="s">
        <v>291</v>
      </c>
      <c r="E181" s="53">
        <f>SUM(E182)</f>
        <v>83</v>
      </c>
      <c r="F181" s="53">
        <f>SUM(F182)</f>
        <v>83</v>
      </c>
      <c r="G181" s="53">
        <f>SUM(G182)</f>
        <v>83</v>
      </c>
      <c r="H181" s="53">
        <f>SUM(H182)</f>
        <v>83</v>
      </c>
      <c r="I181" s="53">
        <f>SUM(I182)</f>
        <v>83</v>
      </c>
      <c r="J181" s="53">
        <f>SUM(J182)</f>
        <v>83</v>
      </c>
      <c r="K181" s="53">
        <f>SUM(K182)</f>
        <v>83</v>
      </c>
      <c r="L181" s="53">
        <f>SUM(L182)</f>
        <v>83</v>
      </c>
      <c r="M181" s="53">
        <f>SUM(M182)</f>
        <v>83</v>
      </c>
      <c r="N181" s="53">
        <f>SUM(N182)</f>
        <v>83</v>
      </c>
      <c r="O181" s="53">
        <f>SUM(O182)</f>
        <v>83</v>
      </c>
      <c r="P181" s="53">
        <f>SUM(P182)</f>
        <v>87</v>
      </c>
      <c r="Q181" s="45">
        <f>SUM(E181:P181)</f>
        <v>1000</v>
      </c>
    </row>
    <row r="182" spans="1:17" ht="13.5" customHeight="1">
      <c r="A182" s="55"/>
      <c r="B182" s="56"/>
      <c r="C182" s="49" t="s">
        <v>216</v>
      </c>
      <c r="D182" s="81" t="s">
        <v>217</v>
      </c>
      <c r="E182" s="55">
        <v>83</v>
      </c>
      <c r="F182" s="21">
        <v>83</v>
      </c>
      <c r="G182" s="21">
        <v>83</v>
      </c>
      <c r="H182" s="21">
        <v>83</v>
      </c>
      <c r="I182" s="21">
        <v>83</v>
      </c>
      <c r="J182" s="21">
        <v>83</v>
      </c>
      <c r="K182" s="55">
        <v>83</v>
      </c>
      <c r="L182" s="55">
        <v>83</v>
      </c>
      <c r="M182" s="55">
        <v>83</v>
      </c>
      <c r="N182" s="55">
        <v>83</v>
      </c>
      <c r="O182" s="55">
        <v>83</v>
      </c>
      <c r="P182" s="55">
        <v>87</v>
      </c>
      <c r="Q182" s="21">
        <f>SUM(E182:P182)</f>
        <v>1000</v>
      </c>
    </row>
    <row r="183" spans="1:17" ht="15" customHeight="1">
      <c r="A183" s="55"/>
      <c r="B183" s="55"/>
      <c r="C183" s="49"/>
      <c r="D183" s="89" t="s">
        <v>188</v>
      </c>
      <c r="E183" s="90">
        <f>SUM(E9+E12+E17+E25+E38+E42+E49+E110+E142+E151+E180+E33+E22)</f>
        <v>5302142</v>
      </c>
      <c r="F183" s="90">
        <f>SUM(F9+F12+F17+F25+F38+F42+F49+F110+F142+F151+F180+F33+F22)</f>
        <v>7583759</v>
      </c>
      <c r="G183" s="90">
        <f>SUM(G9+G12+G17+G25+G38+G42+G49+G110+G142+G151+G180+G33+G22)</f>
        <v>5302777</v>
      </c>
      <c r="H183" s="90">
        <f>SUM(H9+H12+H17+H25+H38+H42+H49+H110+H142+H151+H180+H33+H22)</f>
        <v>5332829</v>
      </c>
      <c r="I183" s="90">
        <f>SUM(I9+I12+I17+I25+I38+I42+I49+I110+I142+I151+I180+I33+I22)</f>
        <v>5302141</v>
      </c>
      <c r="J183" s="90">
        <f>SUM(J9+J12+J17+J25+J38+J42+J49+J110+J142+J151+J180+J33+J22)</f>
        <v>5302652</v>
      </c>
      <c r="K183" s="90">
        <f>SUM(K9+K12+K17+K25+K38+K42+K49+K110+K142+K151+K180+K33+K22)</f>
        <v>5302145</v>
      </c>
      <c r="L183" s="90">
        <f>SUM(L9+L12+L17+L25+L38+L42+L49+L110+L142+L151+L180+L33+L22)</f>
        <v>5302257</v>
      </c>
      <c r="M183" s="90">
        <f>SUM(M9+M12+M17+M25+M38+M42+M49+M110+M142+M151+M180+M33+M22)</f>
        <v>5302712</v>
      </c>
      <c r="N183" s="90">
        <f>SUM(N9+N12+N17+N25+N38+N42+N49+N110+N142+N151+N180+N33+N22)</f>
        <v>6622749</v>
      </c>
      <c r="O183" s="90">
        <f>SUM(O9+O12+O17+O25+O38+O42+O49+O110+O142+O151+O180+O33+O22)</f>
        <v>5302216</v>
      </c>
      <c r="P183" s="90">
        <f>SUM(P9+P12+P17+P25+P38+P42+P49+P110+P142+P151+P180+P33+P22)</f>
        <v>5303059</v>
      </c>
      <c r="Q183" s="90">
        <f>SUM(Q9+Q12+Q17+Q25+Q38+Q42+Q49+Q110+Q142+Q151+Q180+Q33+Q22)</f>
        <v>67261438</v>
      </c>
    </row>
    <row r="184" spans="1:11" ht="12.75">
      <c r="A184" s="33"/>
      <c r="B184" s="33"/>
      <c r="C184" s="60"/>
      <c r="D184" s="33"/>
      <c r="I184" s="33"/>
      <c r="J184" s="33"/>
      <c r="K184" s="33"/>
    </row>
    <row r="185" spans="2:10" ht="12.75">
      <c r="B185" s="33"/>
      <c r="C185" s="91"/>
      <c r="J185" s="33"/>
    </row>
    <row r="186" spans="3:10" ht="12.75">
      <c r="C186" s="91"/>
      <c r="J186" s="33"/>
    </row>
    <row r="187" spans="3:10" ht="12.75">
      <c r="C187" s="91"/>
      <c r="J187" s="33"/>
    </row>
    <row r="188" spans="3:10" ht="12.75">
      <c r="C188" s="91" t="s">
        <v>292</v>
      </c>
      <c r="J188" s="33"/>
    </row>
    <row r="189" spans="3:10" ht="12.75">
      <c r="C189" s="91"/>
      <c r="J189" s="33"/>
    </row>
    <row r="190" ht="12.75">
      <c r="J190" s="33"/>
    </row>
    <row r="191" ht="12.75">
      <c r="J191" s="33"/>
    </row>
    <row r="192" ht="12.75">
      <c r="J192" s="33"/>
    </row>
    <row r="193" ht="12.75">
      <c r="J193" s="33"/>
    </row>
    <row r="194" ht="12.75">
      <c r="J194" s="33"/>
    </row>
    <row r="195" ht="12.75">
      <c r="J195" s="33"/>
    </row>
    <row r="196" ht="12.75">
      <c r="J196" s="33"/>
    </row>
    <row r="197" ht="12.75">
      <c r="J197" s="33"/>
    </row>
    <row r="198" ht="12.75">
      <c r="J198" s="33"/>
    </row>
    <row r="199" ht="12.75">
      <c r="J199" s="33"/>
    </row>
    <row r="200" ht="12.75">
      <c r="J200" s="33"/>
    </row>
    <row r="201" ht="12.75">
      <c r="J201" s="33"/>
    </row>
    <row r="202" ht="12.75">
      <c r="J202" s="33"/>
    </row>
    <row r="203" ht="12.75">
      <c r="J203" s="33"/>
    </row>
    <row r="204" ht="12.75">
      <c r="J204" s="33"/>
    </row>
    <row r="205" ht="12.75">
      <c r="J205" s="33"/>
    </row>
    <row r="206" ht="12.75">
      <c r="J206" s="33"/>
    </row>
    <row r="207" ht="12.75">
      <c r="J207" s="33"/>
    </row>
    <row r="208" ht="12.75">
      <c r="J208" s="33"/>
    </row>
    <row r="209" ht="12.75">
      <c r="J209" s="33"/>
    </row>
    <row r="210" ht="12.75">
      <c r="J210" s="33"/>
    </row>
    <row r="211" ht="12.75">
      <c r="J211" s="33"/>
    </row>
  </sheetData>
  <mergeCells count="5">
    <mergeCell ref="H1:J1"/>
    <mergeCell ref="H2:J2"/>
    <mergeCell ref="H3:J3"/>
    <mergeCell ref="H4:J4"/>
    <mergeCell ref="D6:J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  <rowBreaks count="8" manualBreakCount="8">
    <brk id="24" max="255" man="1"/>
    <brk id="44" max="255" man="1"/>
    <brk id="67" max="255" man="1"/>
    <brk id="96" max="255" man="1"/>
    <brk id="124" max="255" man="1"/>
    <brk id="149" max="255" man="1"/>
    <brk id="169" max="255" man="1"/>
    <brk id="183" max="255" man="1"/>
  </rowBreaks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SPZ</cp:lastModifiedBy>
  <cp:lastPrinted>2008-01-11T12:19:24Z</cp:lastPrinted>
  <dcterms:created xsi:type="dcterms:W3CDTF">2003-05-27T14:06:38Z</dcterms:created>
  <dcterms:modified xsi:type="dcterms:W3CDTF">2008-01-22T09:50:41Z</dcterms:modified>
  <cp:category/>
  <cp:version/>
  <cp:contentType/>
  <cp:contentStatus/>
  <cp:revision>1</cp:revision>
</cp:coreProperties>
</file>